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с 01.01.2024" sheetId="2" r:id="rId2"/>
  </sheets>
  <definedNames/>
  <calcPr fullCalcOnLoad="1"/>
</workbook>
</file>

<file path=xl/sharedStrings.xml><?xml version="1.0" encoding="utf-8"?>
<sst xmlns="http://schemas.openxmlformats.org/spreadsheetml/2006/main" count="636" uniqueCount="251">
  <si>
    <t>Многоквартирные жилые дома МУП "ПЖРТ" АГО</t>
  </si>
  <si>
    <t>Адрес МКД</t>
  </si>
  <si>
    <t>Колличество квартир</t>
  </si>
  <si>
    <t xml:space="preserve"> Общая площадь</t>
  </si>
  <si>
    <t>Колличество факт. проживающих</t>
  </si>
  <si>
    <t>Асбест, п.Лесозавод, д.11</t>
  </si>
  <si>
    <t>Асбест, п.Лесозавод, д.12</t>
  </si>
  <si>
    <t>Асбест, п.Лесозавод, д.13</t>
  </si>
  <si>
    <t>Асбест, п.Лесозавод, д.17</t>
  </si>
  <si>
    <t>Асбест, п.Лесозавод, д.18</t>
  </si>
  <si>
    <t>Асбест, п.Лесозавод, д.2</t>
  </si>
  <si>
    <t>Асбест, п.Лесозавод, д.5</t>
  </si>
  <si>
    <t>Асбест, п.Лесозавод, д.6</t>
  </si>
  <si>
    <t>Асбест, п.Лесозавод, д.7</t>
  </si>
  <si>
    <t>Асбест, п.Лесозавод, д.8</t>
  </si>
  <si>
    <t>Асбест, ст.Изумруд, д.1а</t>
  </si>
  <si>
    <t>Асбест, ст.Изумруд, д.2</t>
  </si>
  <si>
    <t>Асбест, ст.Изумруд, д.3</t>
  </si>
  <si>
    <t>Асбест, ст.Изумруд, д.4</t>
  </si>
  <si>
    <t>Асбест, ст.Изумруд, д.5</t>
  </si>
  <si>
    <t>Асбест, ст.Изумруд, д.6</t>
  </si>
  <si>
    <t>Асбест, ул.Горняков, д.29</t>
  </si>
  <si>
    <t>Асбест, ул.им. В.Долонина, д.2</t>
  </si>
  <si>
    <t>Асбест, ул.им. В.Долонина, д.2/1</t>
  </si>
  <si>
    <t>Асбест, ул.Перевалочная База, д.10</t>
  </si>
  <si>
    <t>Асбест, ул.Перевалочная База, д.11</t>
  </si>
  <si>
    <t>Асбест, ул.Перевалочная База, д.12</t>
  </si>
  <si>
    <t>Асбест, ул.Перевалочная База, д.13</t>
  </si>
  <si>
    <t>Асбест, ул.Перевалочная База, д.7</t>
  </si>
  <si>
    <t>Асбест, ул.Перевалочная База, д.8</t>
  </si>
  <si>
    <t>Асбест, ул.Перевалочная База, д.9</t>
  </si>
  <si>
    <t>Асбест, ул.Победы, д.20</t>
  </si>
  <si>
    <t>Асбест, ул.Победы, д.22</t>
  </si>
  <si>
    <t>Асбест, ул.Победы, д.26</t>
  </si>
  <si>
    <t>Асбест, ул.Победы, д.28</t>
  </si>
  <si>
    <t>Асбест, ул.Чапаева, д.43/1</t>
  </si>
  <si>
    <t>Асбест, ул.Челюскинцев, д.15</t>
  </si>
  <si>
    <t>Асбест, ул.Чкалова, д.55</t>
  </si>
  <si>
    <t>Белокаменный, ул.Пансионат, д.1</t>
  </si>
  <si>
    <t>Белокаменный, ул.Пансионат, д.2</t>
  </si>
  <si>
    <t>Белокаменный, ул.Пансионат, д.4</t>
  </si>
  <si>
    <t>Белокаменный, ул.Пансионат, д.5</t>
  </si>
  <si>
    <t>Ново-кирпичный, ул.Заводская, д.1</t>
  </si>
  <si>
    <t>Ново-кирпичный, ул.Заводская, д.16</t>
  </si>
  <si>
    <t>Ново-кирпичный, ул.Заводская, д.2</t>
  </si>
  <si>
    <t>Ново-кирпичный, ул.Заводская, д.3</t>
  </si>
  <si>
    <t>Общий итог</t>
  </si>
  <si>
    <t>Красноармейский, 25</t>
  </si>
  <si>
    <t>Гоголя, 34</t>
  </si>
  <si>
    <t>МУП "ПЖРТ"</t>
  </si>
  <si>
    <t>Дата</t>
  </si>
  <si>
    <t>№</t>
  </si>
  <si>
    <t>Начало</t>
  </si>
  <si>
    <t>Дата протокола</t>
  </si>
  <si>
    <t>Площадь</t>
  </si>
  <si>
    <t>Кол-во</t>
  </si>
  <si>
    <t>призн.ав.</t>
  </si>
  <si>
    <t>год капремонта</t>
  </si>
  <si>
    <t>№ п/п</t>
  </si>
  <si>
    <t>Адрес</t>
  </si>
  <si>
    <t xml:space="preserve"> дог.</t>
  </si>
  <si>
    <t>управления</t>
  </si>
  <si>
    <t>ОСС</t>
  </si>
  <si>
    <t>жил.+нежил.</t>
  </si>
  <si>
    <t>человек</t>
  </si>
  <si>
    <t>подвалов</t>
  </si>
  <si>
    <t>с 01.12.2012</t>
  </si>
  <si>
    <t>П от 18.08.14</t>
  </si>
  <si>
    <t>-</t>
  </si>
  <si>
    <t>Письмо с адм.</t>
  </si>
  <si>
    <t>П от 27.11.14</t>
  </si>
  <si>
    <t>2027-29</t>
  </si>
  <si>
    <t>с 01.04.2013</t>
  </si>
  <si>
    <t>П от 14.02.13</t>
  </si>
  <si>
    <t>П от 29.05.14</t>
  </si>
  <si>
    <t>2042-44</t>
  </si>
  <si>
    <t>с 01.01.2015</t>
  </si>
  <si>
    <t>В хоз.ведении</t>
  </si>
  <si>
    <t>П от 12.08.14</t>
  </si>
  <si>
    <t>П от 08.02.15</t>
  </si>
  <si>
    <t>П от 27.12.14</t>
  </si>
  <si>
    <t>с 01.05.2015</t>
  </si>
  <si>
    <t>П от 17.04.15</t>
  </si>
  <si>
    <t>аварийный</t>
  </si>
  <si>
    <t>расселен</t>
  </si>
  <si>
    <t>не начис. С 01.05.19г.</t>
  </si>
  <si>
    <t>2024-26</t>
  </si>
  <si>
    <t>П от 30.04.15</t>
  </si>
  <si>
    <t>П от 15.04.15</t>
  </si>
  <si>
    <t>2039-41</t>
  </si>
  <si>
    <t>снесли</t>
  </si>
  <si>
    <t>не начис. с 01.04.21г.</t>
  </si>
  <si>
    <t>пожар 30.09.20</t>
  </si>
  <si>
    <t>П от 16.04.15 не нач.</t>
  </si>
  <si>
    <t>П от 16.04.15</t>
  </si>
  <si>
    <t>2039-44</t>
  </si>
  <si>
    <t>не начис. с 01.11.20г.</t>
  </si>
  <si>
    <t>с 01.11.2017г.</t>
  </si>
  <si>
    <t>П от 11.12.17</t>
  </si>
  <si>
    <t>Асбест, ул.им. Н.М.Аввакумова, д.68</t>
  </si>
  <si>
    <t>с 01.07.2020г.</t>
  </si>
  <si>
    <t>не начис. 01.04.22</t>
  </si>
  <si>
    <t>Асбест, ул.им. А.Королева, д.29</t>
  </si>
  <si>
    <t>П от 25.05.20</t>
  </si>
  <si>
    <t>Асбест, ул.Гоголя, д.34</t>
  </si>
  <si>
    <t>с 01.06.2019г.</t>
  </si>
  <si>
    <t>расселен 01.12.19</t>
  </si>
  <si>
    <t>Асбест, ул.Ленинградская, д.90</t>
  </si>
  <si>
    <t>П от 04.06.20</t>
  </si>
  <si>
    <t>Асбест, ул.Окт. революции, д.19</t>
  </si>
  <si>
    <t>П от 10.06.20</t>
  </si>
  <si>
    <t>Ново-кирпичный, ул.Заводская, д.14</t>
  </si>
  <si>
    <t>непосред.упр.01.06.16</t>
  </si>
  <si>
    <t>Асбест, ул.Пугачева, д.23</t>
  </si>
  <si>
    <t>с 01.08.2020г.</t>
  </si>
  <si>
    <t>Асбест, ул.Ленинградская, д.88</t>
  </si>
  <si>
    <t>с 01.09.2020г.</t>
  </si>
  <si>
    <t>П от 27.06.20</t>
  </si>
  <si>
    <t>Асбест, ул.Калинина, д.21</t>
  </si>
  <si>
    <t>с 01.02.2021г.</t>
  </si>
  <si>
    <t>П от 13.11.20</t>
  </si>
  <si>
    <t>Асбест, ул.Дзержинского, д.19</t>
  </si>
  <si>
    <t>не начис. 01.11.22</t>
  </si>
  <si>
    <t>2018-38</t>
  </si>
  <si>
    <t>Асбест, пер. Песчаный, 9</t>
  </si>
  <si>
    <t>с 01.05.2021г.</t>
  </si>
  <si>
    <t>П от 01.03.21</t>
  </si>
  <si>
    <t>2033-35</t>
  </si>
  <si>
    <t>Асбест, ул.им. В.Долонина, д.17</t>
  </si>
  <si>
    <t>с 01.07.2021г.</t>
  </si>
  <si>
    <t>П от 22.04.21</t>
  </si>
  <si>
    <t>2018-44</t>
  </si>
  <si>
    <t>Асбест, пер. Песчаный, 7</t>
  </si>
  <si>
    <t>Асбест, ул. Лермонтова, 3 А</t>
  </si>
  <si>
    <t>с 01.02.2022г.</t>
  </si>
  <si>
    <t>П от 25.12.21</t>
  </si>
  <si>
    <t>Асбест, ул. Лермонтова, 15</t>
  </si>
  <si>
    <t>П от 26.12.21</t>
  </si>
  <si>
    <t>Асбест, ул. Лермонтова, 5 А</t>
  </si>
  <si>
    <t>Асбест, ул. Лермонтова, 11</t>
  </si>
  <si>
    <t>Асбест, ул. Лермонтова, 1</t>
  </si>
  <si>
    <t>Асбест, ул. Лермонтова, 3</t>
  </si>
  <si>
    <t>Асбест, ул. Лермонтова, 9</t>
  </si>
  <si>
    <t>Асбест, ул. Лермонтова, 7</t>
  </si>
  <si>
    <t>Асбест, ул. Лермонтова, 13</t>
  </si>
  <si>
    <t>Асбест, ул. Лермонтова, 17</t>
  </si>
  <si>
    <t>Асбест, ул. Лермонтова, 5</t>
  </si>
  <si>
    <t>2022 отменили</t>
  </si>
  <si>
    <t>Асбест, пр. Ленина, 7</t>
  </si>
  <si>
    <t>Пост.26-ПА 17.01.22</t>
  </si>
  <si>
    <t>Асбест, ул. Некрасова,52</t>
  </si>
  <si>
    <t>с 01.05.2022г.с</t>
  </si>
  <si>
    <t>П от 11.03.22</t>
  </si>
  <si>
    <t>Асбест, ул. Горького, 96</t>
  </si>
  <si>
    <t>С 01.09.2022г.</t>
  </si>
  <si>
    <t>П от 11.07.22</t>
  </si>
  <si>
    <t>г. Асбест, ул. 8 Марта, д. 1</t>
  </si>
  <si>
    <t>С 20.07.2023г.</t>
  </si>
  <si>
    <t>Пост.304-ПА 04.07.23</t>
  </si>
  <si>
    <t>г. Асбест, ул. 8 Марта, д. 2А</t>
  </si>
  <si>
    <t>г. Асбест, ул. 8 Марта, д. 3</t>
  </si>
  <si>
    <t>г. Асбест, ул. 8 Марта, д. 5</t>
  </si>
  <si>
    <t>г. Асбест, ул. 8 Марта, д. 6А</t>
  </si>
  <si>
    <t>г. Асбест, ул. 8 Марта, д. 7</t>
  </si>
  <si>
    <t>г. Асбест, ул. 8 Марта, д. 8</t>
  </si>
  <si>
    <t>г. Асбест, ул. 8 Марта, д. 8А</t>
  </si>
  <si>
    <t>С 01.12.2023г.</t>
  </si>
  <si>
    <t>П № 87 от 21.09.2023</t>
  </si>
  <si>
    <t>г. Асбест, ул. 8 Марта, д. 9</t>
  </si>
  <si>
    <t>С 01.01.2024г.</t>
  </si>
  <si>
    <t>П № 210 от 13.11.2023</t>
  </si>
  <si>
    <t>г. Асбест, ул. 8 Марта, д. 11</t>
  </si>
  <si>
    <t>г. Асбест, ул. 8 Марта, д. 12</t>
  </si>
  <si>
    <t>г. Асбест, ул. 8 Марта, д. 13</t>
  </si>
  <si>
    <t>г. Асбест, ул. 8 Марта, д. 14</t>
  </si>
  <si>
    <t>г. Асбест, ул. 8 Марта, д. 14А</t>
  </si>
  <si>
    <t>г. Асбест, ул. 8 Марта, д. 16А</t>
  </si>
  <si>
    <t>г. Асбест, ул. 8 Марта, д. 18</t>
  </si>
  <si>
    <t>г. Асбест, ул. 8 Марта, д. 18А</t>
  </si>
  <si>
    <t>С 01.02.2024г.</t>
  </si>
  <si>
    <t>П № 203 от 06.10.2023</t>
  </si>
  <si>
    <t>г. Асбест, ул. 8 Марта, д. 20</t>
  </si>
  <si>
    <t>г. Асбест, ул. Горняков, д. 27</t>
  </si>
  <si>
    <t>г. Асбест, ул. им. А. Королева, д. 3А</t>
  </si>
  <si>
    <t>П № 202 от 28.09.2023</t>
  </si>
  <si>
    <t>г. Асбест, ул. им.А. Королева, д. 7А</t>
  </si>
  <si>
    <t>г. Асбест, ул. им.А. Королева, д. 15а</t>
  </si>
  <si>
    <t>г. Асбест, ул. им.А. Королева, д. 19А</t>
  </si>
  <si>
    <t>г. Асбест, ул. им.А. Королева, д. 29/2</t>
  </si>
  <si>
    <t>С 02.09.2023г.</t>
  </si>
  <si>
    <t>Пост.364-ПА 16.08.23</t>
  </si>
  <si>
    <t>г. Асбест, ул. Московская, д. 1</t>
  </si>
  <si>
    <t>С 01.06.2023г.</t>
  </si>
  <si>
    <t>П от 30.04.2023</t>
  </si>
  <si>
    <t>г. Асбест, ул. Московская, д. 2</t>
  </si>
  <si>
    <t>г. Асбест, ул. Московская, д. 3</t>
  </si>
  <si>
    <t>г. Асбест, ул. Московская, д. 3А</t>
  </si>
  <si>
    <t>г. Асбест, ул. Московская, д. 3Б</t>
  </si>
  <si>
    <t>г. Асбест, ул. Московская, д. 4</t>
  </si>
  <si>
    <t>г. Асбест, ул. Московская, д. 5</t>
  </si>
  <si>
    <t>г. Асбест, ул. Московская, д. 5А</t>
  </si>
  <si>
    <t>г. Асбест, ул. Московская, д. 6</t>
  </si>
  <si>
    <t>г. Асбест, ул. Московская, д. 6А</t>
  </si>
  <si>
    <t>г. Асбест, ул. Московская, д. 7</t>
  </si>
  <si>
    <t>г. Асбест, ул. Московская, д. 8А</t>
  </si>
  <si>
    <t>г. Асбест, ул. Московская, д. 9</t>
  </si>
  <si>
    <t>г. Асбест, ул. Московская, д. 10</t>
  </si>
  <si>
    <t>г. Асбест, ул. Московская, д. 11</t>
  </si>
  <si>
    <t>г. Асбест, ул. Московская, д. 11А</t>
  </si>
  <si>
    <t>г. Асбест, ул. Московская, д. 12</t>
  </si>
  <si>
    <t>г. Асбест, ул. Московская, д. 13</t>
  </si>
  <si>
    <t>г. Асбест, ул. Московская, д. 13А</t>
  </si>
  <si>
    <t>г. Асбест, ул. Московская, д. 14</t>
  </si>
  <si>
    <t>г. Асбест, ул. Московская, д. 15</t>
  </si>
  <si>
    <t>г. Асбест, ул. Московская, д. 15А</t>
  </si>
  <si>
    <t>г. Асбест, ул. Московская, д. 17</t>
  </si>
  <si>
    <t>г. Асбест, ул. Московская, д. 18</t>
  </si>
  <si>
    <t>г. Асбест, ул. Московская, д. 20А</t>
  </si>
  <si>
    <t>г. Асбест, ул. Московская, д. 22</t>
  </si>
  <si>
    <t>г. Асбест, ул. Некрасова, д. 9</t>
  </si>
  <si>
    <t>г. Асбест, ул. Некрасова, д. 11</t>
  </si>
  <si>
    <t xml:space="preserve">ветхий </t>
  </si>
  <si>
    <t>г. Асбест, ул. Некрасова, д. 13</t>
  </si>
  <si>
    <t>г. Асбест, ул. Некрасова, д. 15</t>
  </si>
  <si>
    <t>г. Асбест, ул. Некрасова, д. 17</t>
  </si>
  <si>
    <t>г. Асбест, ул. Некрасова, д. 19</t>
  </si>
  <si>
    <t>г. Асбест, ул. Некрасова, д. 21</t>
  </si>
  <si>
    <t>г. Асбест, ул. Некрасова, д. 25</t>
  </si>
  <si>
    <t>г. Асбест, ул. Некрасова, д. 25А</t>
  </si>
  <si>
    <t>г. Асбест, ул. Некрасова, д. 25Б</t>
  </si>
  <si>
    <t>г. Асбест, ул. Некрасова, д. 27</t>
  </si>
  <si>
    <t>г. Асбест, ул. Некрасова, д. 40</t>
  </si>
  <si>
    <t>г. Асбест, ул. Некрасова, д. 42</t>
  </si>
  <si>
    <t>г. Асбест, ул. Некрасова, д. 46</t>
  </si>
  <si>
    <t>г. Асбест, ул. Некрасова, д. 48</t>
  </si>
  <si>
    <t>г. Асбест, ул. Некрасова, д. 50</t>
  </si>
  <si>
    <t>г. Асбест, ул. Некрасова, д. 54</t>
  </si>
  <si>
    <t>г. Асбест, ул. Некрасова, д. 56</t>
  </si>
  <si>
    <t>г. Асбест, ул. Некрасова, д. 60</t>
  </si>
  <si>
    <t>г. Асбест, ул. Некрасова, д. 62</t>
  </si>
  <si>
    <t>г. Асбест, ул. Садовая, д. 26</t>
  </si>
  <si>
    <t>г. Асбест, ул. Садовая, д. 28</t>
  </si>
  <si>
    <t>г. Асбест, ул. Садовая, д. 30</t>
  </si>
  <si>
    <t>г. Асбест, ул. Садовая, д. 30/1</t>
  </si>
  <si>
    <t>г. Асбест, ул. Садовая, д. 34</t>
  </si>
  <si>
    <t>г. Асбест, ул. Садовая, д. 36</t>
  </si>
  <si>
    <t>г. Асбест, ул. Садовая, д. 38</t>
  </si>
  <si>
    <t>г. Асбест, ул. Садовая, д. 38а</t>
  </si>
  <si>
    <t>г. Асбест, ул. Садовая, д. 38б</t>
  </si>
  <si>
    <t>г. Асбест, ул. Садовая, д. 42а</t>
  </si>
  <si>
    <t>г. Асбест, ул. Садовая, д. 42б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</si>
</sst>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dd/mm/yy"/>
    <numFmt numFmtId="167" formatCode="0"/>
    <numFmt numFmtId="168" formatCode="General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2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55" applyFont="1">
      <alignment/>
      <protection/>
    </xf>
    <xf numFmtId="164" fontId="2" fillId="0" borderId="0" xfId="55" applyFont="1" applyAlignment="1">
      <alignment wrapText="1"/>
      <protection/>
    </xf>
    <xf numFmtId="164" fontId="2" fillId="0" borderId="0" xfId="55" applyFont="1" applyAlignment="1">
      <alignment horizontal="left"/>
      <protection/>
    </xf>
    <xf numFmtId="164" fontId="2" fillId="0" borderId="0" xfId="55" applyNumberFormat="1">
      <alignment/>
      <protection/>
    </xf>
    <xf numFmtId="165" fontId="2" fillId="0" borderId="0" xfId="55" applyNumberFormat="1">
      <alignment/>
      <protection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9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20" fillId="0" borderId="12" xfId="0" applyFont="1" applyBorder="1" applyAlignment="1">
      <alignment/>
    </xf>
    <xf numFmtId="164" fontId="20" fillId="0" borderId="12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20" fillId="0" borderId="13" xfId="0" applyFont="1" applyBorder="1" applyAlignment="1">
      <alignment horizontal="center"/>
    </xf>
    <xf numFmtId="164" fontId="20" fillId="0" borderId="13" xfId="0" applyFont="1" applyBorder="1" applyAlignment="1">
      <alignment/>
    </xf>
    <xf numFmtId="164" fontId="21" fillId="0" borderId="13" xfId="55" applyFont="1" applyFill="1" applyBorder="1" applyAlignment="1">
      <alignment horizontal="center"/>
      <protection/>
    </xf>
    <xf numFmtId="164" fontId="21" fillId="0" borderId="14" xfId="55" applyFont="1" applyFill="1" applyBorder="1" applyAlignment="1">
      <alignment horizontal="center"/>
      <protection/>
    </xf>
    <xf numFmtId="164" fontId="21" fillId="0" borderId="13" xfId="55" applyFont="1" applyBorder="1" applyAlignment="1">
      <alignment horizontal="center" wrapText="1"/>
      <protection/>
    </xf>
    <xf numFmtId="164" fontId="21" fillId="0" borderId="13" xfId="55" applyFont="1" applyBorder="1" applyAlignment="1">
      <alignment wrapText="1"/>
      <protection/>
    </xf>
    <xf numFmtId="164" fontId="0" fillId="0" borderId="13" xfId="0" applyFont="1" applyBorder="1" applyAlignment="1">
      <alignment/>
    </xf>
    <xf numFmtId="164" fontId="20" fillId="0" borderId="11" xfId="0" applyFont="1" applyBorder="1" applyAlignment="1">
      <alignment horizontal="center"/>
    </xf>
    <xf numFmtId="164" fontId="20" fillId="0" borderId="11" xfId="0" applyFont="1" applyBorder="1" applyAlignment="1">
      <alignment/>
    </xf>
    <xf numFmtId="164" fontId="21" fillId="0" borderId="11" xfId="55" applyFont="1" applyBorder="1" applyAlignment="1">
      <alignment horizontal="left"/>
      <protection/>
    </xf>
    <xf numFmtId="164" fontId="21" fillId="0" borderId="15" xfId="55" applyFont="1" applyBorder="1" applyAlignment="1">
      <alignment horizontal="center"/>
      <protection/>
    </xf>
    <xf numFmtId="164" fontId="21" fillId="0" borderId="11" xfId="55" applyNumberFormat="1" applyFont="1" applyBorder="1">
      <alignment/>
      <protection/>
    </xf>
    <xf numFmtId="165" fontId="22" fillId="0" borderId="11" xfId="55" applyNumberFormat="1" applyFont="1" applyBorder="1">
      <alignment/>
      <protection/>
    </xf>
    <xf numFmtId="164" fontId="0" fillId="0" borderId="11" xfId="0" applyFont="1" applyBorder="1" applyAlignment="1">
      <alignment horizontal="center"/>
    </xf>
    <xf numFmtId="166" fontId="0" fillId="0" borderId="11" xfId="0" applyNumberFormat="1" applyBorder="1" applyAlignment="1">
      <alignment/>
    </xf>
    <xf numFmtId="164" fontId="20" fillId="18" borderId="11" xfId="0" applyFont="1" applyFill="1" applyBorder="1" applyAlignment="1">
      <alignment horizontal="center"/>
    </xf>
    <xf numFmtId="164" fontId="21" fillId="19" borderId="11" xfId="55" applyFont="1" applyFill="1" applyBorder="1" applyAlignment="1">
      <alignment horizontal="left"/>
      <protection/>
    </xf>
    <xf numFmtId="164" fontId="21" fillId="19" borderId="15" xfId="55" applyFont="1" applyFill="1" applyBorder="1" applyAlignment="1">
      <alignment horizontal="center"/>
      <protection/>
    </xf>
    <xf numFmtId="164" fontId="21" fillId="19" borderId="11" xfId="55" applyNumberFormat="1" applyFont="1" applyFill="1" applyBorder="1">
      <alignment/>
      <protection/>
    </xf>
    <xf numFmtId="164" fontId="21" fillId="20" borderId="11" xfId="55" applyFont="1" applyFill="1" applyBorder="1" applyAlignment="1">
      <alignment horizontal="left"/>
      <protection/>
    </xf>
    <xf numFmtId="164" fontId="21" fillId="20" borderId="15" xfId="55" applyFont="1" applyFill="1" applyBorder="1" applyAlignment="1">
      <alignment horizontal="center"/>
      <protection/>
    </xf>
    <xf numFmtId="164" fontId="21" fillId="20" borderId="11" xfId="55" applyNumberFormat="1" applyFont="1" applyFill="1" applyBorder="1">
      <alignment/>
      <protection/>
    </xf>
    <xf numFmtId="164" fontId="21" fillId="0" borderId="11" xfId="55" applyFont="1" applyFill="1" applyBorder="1" applyAlignment="1">
      <alignment horizontal="left"/>
      <protection/>
    </xf>
    <xf numFmtId="164" fontId="21" fillId="0" borderId="15" xfId="55" applyFont="1" applyFill="1" applyBorder="1" applyAlignment="1">
      <alignment horizontal="center"/>
      <protection/>
    </xf>
    <xf numFmtId="164" fontId="21" fillId="0" borderId="11" xfId="55" applyNumberFormat="1" applyFont="1" applyFill="1" applyBorder="1">
      <alignment/>
      <protection/>
    </xf>
    <xf numFmtId="164" fontId="20" fillId="19" borderId="11" xfId="0" applyFont="1" applyFill="1" applyBorder="1" applyAlignment="1">
      <alignment horizontal="center"/>
    </xf>
    <xf numFmtId="164" fontId="21" fillId="0" borderId="11" xfId="55" applyFont="1" applyBorder="1" applyAlignment="1">
      <alignment horizontal="center"/>
      <protection/>
    </xf>
    <xf numFmtId="164" fontId="20" fillId="0" borderId="11" xfId="0" applyFont="1" applyFill="1" applyBorder="1" applyAlignment="1">
      <alignment horizontal="center"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4" fontId="23" fillId="0" borderId="11" xfId="0" applyFont="1" applyBorder="1" applyAlignment="1">
      <alignment wrapText="1"/>
    </xf>
    <xf numFmtId="164" fontId="21" fillId="0" borderId="11" xfId="55" applyFont="1" applyBorder="1" applyAlignment="1">
      <alignment horizontal="left"/>
      <protection/>
    </xf>
    <xf numFmtId="164" fontId="21" fillId="0" borderId="11" xfId="55" applyNumberFormat="1" applyFont="1" applyBorder="1">
      <alignment/>
      <protection/>
    </xf>
    <xf numFmtId="165" fontId="22" fillId="0" borderId="11" xfId="55" applyNumberFormat="1" applyFont="1" applyBorder="1">
      <alignment/>
      <protection/>
    </xf>
    <xf numFmtId="167" fontId="22" fillId="0" borderId="11" xfId="55" applyNumberFormat="1" applyFont="1" applyBorder="1">
      <alignment/>
      <protection/>
    </xf>
    <xf numFmtId="164" fontId="20" fillId="0" borderId="11" xfId="0" applyNumberFormat="1" applyFont="1" applyBorder="1" applyAlignment="1">
      <alignment horizontal="center"/>
    </xf>
    <xf numFmtId="164" fontId="20" fillId="0" borderId="11" xfId="0" applyFont="1" applyBorder="1" applyAlignment="1">
      <alignment/>
    </xf>
    <xf numFmtId="165" fontId="20" fillId="0" borderId="11" xfId="0" applyNumberFormat="1" applyFont="1" applyBorder="1" applyAlignment="1">
      <alignment/>
    </xf>
    <xf numFmtId="166" fontId="21" fillId="0" borderId="11" xfId="55" applyNumberFormat="1" applyFont="1" applyBorder="1">
      <alignment/>
      <protection/>
    </xf>
    <xf numFmtId="164" fontId="0" fillId="21" borderId="11" xfId="0" applyFont="1" applyFill="1" applyBorder="1" applyAlignment="1">
      <alignment horizontal="center"/>
    </xf>
    <xf numFmtId="164" fontId="23" fillId="20" borderId="11" xfId="0" applyFont="1" applyFill="1" applyBorder="1" applyAlignment="1">
      <alignment wrapText="1"/>
    </xf>
    <xf numFmtId="164" fontId="20" fillId="20" borderId="11" xfId="0" applyFont="1" applyFill="1" applyBorder="1" applyAlignment="1">
      <alignment/>
    </xf>
    <xf numFmtId="164" fontId="0" fillId="20" borderId="11" xfId="0" applyFont="1" applyFill="1" applyBorder="1" applyAlignment="1">
      <alignment horizontal="center"/>
    </xf>
    <xf numFmtId="164" fontId="21" fillId="20" borderId="11" xfId="55" applyNumberFormat="1" applyFont="1" applyFill="1" applyBorder="1">
      <alignment/>
      <protection/>
    </xf>
    <xf numFmtId="164" fontId="20" fillId="0" borderId="11" xfId="0" applyFont="1" applyBorder="1" applyAlignment="1">
      <alignment horizontal="center"/>
    </xf>
    <xf numFmtId="164" fontId="24" fillId="0" borderId="11" xfId="0" applyNumberFormat="1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CACF"/>
      <rgbColor rgb="00993366"/>
      <rgbColor rgb="00FFFFCC"/>
      <rgbColor rgb="00CCFFFF"/>
      <rgbColor rgb="00660066"/>
      <rgbColor rgb="00FF8080"/>
      <rgbColor rgb="000066CC"/>
      <rgbColor rgb="00B3CAC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7D7"/>
      <rgbColor rgb="00CCFFCC"/>
      <rgbColor rgb="00FFFF99"/>
      <rgbColor rgb="0099CCFF"/>
      <rgbColor rgb="00FF99CC"/>
      <rgbColor rgb="00FFD8CE"/>
      <rgbColor rgb="00FFCC99"/>
      <rgbColor rgb="003465A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9"/>
  <sheetViews>
    <sheetView workbookViewId="0" topLeftCell="A16">
      <selection activeCell="F56" sqref="F56"/>
    </sheetView>
  </sheetViews>
  <sheetFormatPr defaultColWidth="9.00390625" defaultRowHeight="12.75"/>
  <cols>
    <col min="2" max="2" width="33.50390625" style="0" customWidth="1"/>
    <col min="3" max="3" width="14.00390625" style="0" customWidth="1"/>
    <col min="4" max="4" width="11.625" style="0" customWidth="1"/>
    <col min="5" max="5" width="14.75390625" style="0" customWidth="1"/>
  </cols>
  <sheetData>
    <row r="3" ht="12.75">
      <c r="B3" t="s">
        <v>0</v>
      </c>
    </row>
    <row r="4" spans="2:5" ht="45">
      <c r="B4" s="1" t="s">
        <v>1</v>
      </c>
      <c r="C4" s="2" t="s">
        <v>2</v>
      </c>
      <c r="D4" s="2" t="s">
        <v>3</v>
      </c>
      <c r="E4" s="2" t="s">
        <v>4</v>
      </c>
    </row>
    <row r="5" spans="1:5" ht="15">
      <c r="A5">
        <v>1</v>
      </c>
      <c r="B5" s="3" t="s">
        <v>5</v>
      </c>
      <c r="C5" s="4">
        <v>9</v>
      </c>
      <c r="D5" s="4">
        <v>514.9</v>
      </c>
      <c r="E5" s="4">
        <v>27</v>
      </c>
    </row>
    <row r="6" spans="1:5" ht="15">
      <c r="A6">
        <v>2</v>
      </c>
      <c r="B6" s="3" t="s">
        <v>6</v>
      </c>
      <c r="C6" s="4">
        <v>3</v>
      </c>
      <c r="D6" s="4">
        <v>168</v>
      </c>
      <c r="E6" s="4">
        <v>11</v>
      </c>
    </row>
    <row r="7" spans="1:5" ht="15">
      <c r="A7">
        <v>3</v>
      </c>
      <c r="B7" s="3" t="s">
        <v>7</v>
      </c>
      <c r="C7" s="4">
        <v>9</v>
      </c>
      <c r="D7" s="4">
        <v>380.2</v>
      </c>
      <c r="E7" s="4">
        <v>17</v>
      </c>
    </row>
    <row r="8" spans="1:5" ht="15">
      <c r="A8">
        <v>4</v>
      </c>
      <c r="B8" s="3" t="s">
        <v>8</v>
      </c>
      <c r="C8" s="4">
        <v>8</v>
      </c>
      <c r="D8" s="4">
        <v>386.8</v>
      </c>
      <c r="E8" s="4">
        <v>18</v>
      </c>
    </row>
    <row r="9" spans="1:5" ht="15">
      <c r="A9">
        <v>5</v>
      </c>
      <c r="B9" s="3" t="s">
        <v>9</v>
      </c>
      <c r="C9" s="4">
        <v>2</v>
      </c>
      <c r="D9" s="4">
        <v>82.4</v>
      </c>
      <c r="E9" s="4">
        <v>3</v>
      </c>
    </row>
    <row r="10" spans="1:5" ht="15">
      <c r="A10">
        <v>6</v>
      </c>
      <c r="B10" s="3" t="s">
        <v>10</v>
      </c>
      <c r="C10" s="4">
        <v>22</v>
      </c>
      <c r="D10" s="4">
        <v>893.7</v>
      </c>
      <c r="E10" s="4">
        <v>58</v>
      </c>
    </row>
    <row r="11" spans="1:5" ht="15">
      <c r="A11">
        <v>7</v>
      </c>
      <c r="B11" s="3" t="s">
        <v>11</v>
      </c>
      <c r="C11" s="4">
        <v>6</v>
      </c>
      <c r="D11" s="4">
        <v>228.1</v>
      </c>
      <c r="E11" s="4">
        <v>12</v>
      </c>
    </row>
    <row r="12" spans="1:5" ht="15">
      <c r="A12">
        <v>8</v>
      </c>
      <c r="B12" s="3" t="s">
        <v>12</v>
      </c>
      <c r="C12" s="4">
        <v>10</v>
      </c>
      <c r="D12" s="4">
        <v>480</v>
      </c>
      <c r="E12" s="4">
        <v>44</v>
      </c>
    </row>
    <row r="13" spans="1:5" ht="15">
      <c r="A13">
        <v>9</v>
      </c>
      <c r="B13" s="3" t="s">
        <v>13</v>
      </c>
      <c r="C13" s="4">
        <v>22</v>
      </c>
      <c r="D13" s="4">
        <v>903.5</v>
      </c>
      <c r="E13" s="4">
        <v>45</v>
      </c>
    </row>
    <row r="14" spans="1:5" ht="15">
      <c r="A14">
        <v>10</v>
      </c>
      <c r="B14" s="3" t="s">
        <v>14</v>
      </c>
      <c r="C14" s="4">
        <v>4</v>
      </c>
      <c r="D14" s="4">
        <v>162.1</v>
      </c>
      <c r="E14" s="4">
        <v>12</v>
      </c>
    </row>
    <row r="15" spans="1:5" ht="15">
      <c r="A15">
        <v>11</v>
      </c>
      <c r="B15" s="3" t="s">
        <v>15</v>
      </c>
      <c r="C15" s="4">
        <v>12</v>
      </c>
      <c r="D15" s="4">
        <v>454.1</v>
      </c>
      <c r="E15" s="4">
        <v>27</v>
      </c>
    </row>
    <row r="16" spans="1:5" ht="15">
      <c r="A16">
        <v>12</v>
      </c>
      <c r="B16" s="3" t="s">
        <v>16</v>
      </c>
      <c r="C16" s="4">
        <v>4</v>
      </c>
      <c r="D16" s="4">
        <v>220.6</v>
      </c>
      <c r="E16" s="4">
        <v>10</v>
      </c>
    </row>
    <row r="17" spans="1:5" ht="15">
      <c r="A17">
        <v>13</v>
      </c>
      <c r="B17" s="3" t="s">
        <v>17</v>
      </c>
      <c r="C17" s="4">
        <v>4</v>
      </c>
      <c r="D17" s="4">
        <v>222.2</v>
      </c>
      <c r="E17" s="4">
        <v>13</v>
      </c>
    </row>
    <row r="18" spans="1:5" ht="15">
      <c r="A18">
        <v>14</v>
      </c>
      <c r="B18" s="3" t="s">
        <v>18</v>
      </c>
      <c r="C18" s="4">
        <v>4</v>
      </c>
      <c r="D18" s="4">
        <v>115.6</v>
      </c>
      <c r="E18" s="4">
        <v>4</v>
      </c>
    </row>
    <row r="19" spans="1:5" ht="15">
      <c r="A19">
        <v>15</v>
      </c>
      <c r="B19" s="3" t="s">
        <v>19</v>
      </c>
      <c r="C19" s="4">
        <v>12</v>
      </c>
      <c r="D19" s="4">
        <v>468.4</v>
      </c>
      <c r="E19" s="4">
        <v>32</v>
      </c>
    </row>
    <row r="20" spans="1:5" ht="15">
      <c r="A20">
        <v>16</v>
      </c>
      <c r="B20" s="3" t="s">
        <v>20</v>
      </c>
      <c r="C20" s="4">
        <v>12</v>
      </c>
      <c r="D20" s="4">
        <v>469.5</v>
      </c>
      <c r="E20" s="4">
        <v>27</v>
      </c>
    </row>
    <row r="21" spans="1:5" ht="15">
      <c r="A21">
        <v>17</v>
      </c>
      <c r="B21" s="3" t="s">
        <v>21</v>
      </c>
      <c r="C21" s="4">
        <v>143</v>
      </c>
      <c r="D21" s="4">
        <v>4258.7</v>
      </c>
      <c r="E21" s="4">
        <v>164</v>
      </c>
    </row>
    <row r="22" spans="1:5" ht="15">
      <c r="A22">
        <v>18</v>
      </c>
      <c r="B22" s="3" t="s">
        <v>22</v>
      </c>
      <c r="C22" s="4">
        <v>90</v>
      </c>
      <c r="D22" s="4">
        <v>4632.8</v>
      </c>
      <c r="E22" s="4">
        <v>157</v>
      </c>
    </row>
    <row r="23" spans="1:5" ht="15">
      <c r="A23">
        <v>19</v>
      </c>
      <c r="B23" s="3" t="s">
        <v>23</v>
      </c>
      <c r="C23" s="4">
        <v>94</v>
      </c>
      <c r="D23" s="4">
        <v>4835.8</v>
      </c>
      <c r="E23" s="4">
        <v>219</v>
      </c>
    </row>
    <row r="24" spans="1:5" ht="15">
      <c r="A24">
        <v>20</v>
      </c>
      <c r="B24" s="3" t="s">
        <v>24</v>
      </c>
      <c r="C24" s="4">
        <v>12</v>
      </c>
      <c r="D24" s="4">
        <v>547.5</v>
      </c>
      <c r="E24" s="4">
        <v>26</v>
      </c>
    </row>
    <row r="25" spans="1:5" ht="15">
      <c r="A25">
        <v>21</v>
      </c>
      <c r="B25" s="3" t="s">
        <v>25</v>
      </c>
      <c r="C25" s="4">
        <v>8</v>
      </c>
      <c r="D25" s="4">
        <v>407.4</v>
      </c>
      <c r="E25" s="4">
        <v>21</v>
      </c>
    </row>
    <row r="26" spans="1:5" ht="15">
      <c r="A26">
        <v>22</v>
      </c>
      <c r="B26" s="3" t="s">
        <v>26</v>
      </c>
      <c r="C26" s="4">
        <v>8</v>
      </c>
      <c r="D26" s="4">
        <v>413.4</v>
      </c>
      <c r="E26" s="4">
        <v>27</v>
      </c>
    </row>
    <row r="27" spans="1:5" ht="15">
      <c r="A27">
        <v>23</v>
      </c>
      <c r="B27" s="3" t="s">
        <v>27</v>
      </c>
      <c r="C27" s="4">
        <v>12</v>
      </c>
      <c r="D27" s="4">
        <v>493.6</v>
      </c>
      <c r="E27" s="4">
        <v>27</v>
      </c>
    </row>
    <row r="28" spans="1:5" ht="15">
      <c r="A28">
        <v>24</v>
      </c>
      <c r="B28" s="3" t="s">
        <v>28</v>
      </c>
      <c r="C28" s="4">
        <v>8</v>
      </c>
      <c r="D28" s="4">
        <v>344.4</v>
      </c>
      <c r="E28" s="4">
        <v>23</v>
      </c>
    </row>
    <row r="29" spans="1:5" ht="15">
      <c r="A29">
        <v>25</v>
      </c>
      <c r="B29" s="3" t="s">
        <v>29</v>
      </c>
      <c r="C29" s="4">
        <v>12</v>
      </c>
      <c r="D29" s="4">
        <v>591</v>
      </c>
      <c r="E29" s="4">
        <v>37</v>
      </c>
    </row>
    <row r="30" spans="1:5" ht="15">
      <c r="A30">
        <v>26</v>
      </c>
      <c r="B30" s="3" t="s">
        <v>30</v>
      </c>
      <c r="C30" s="4">
        <v>12</v>
      </c>
      <c r="D30" s="4">
        <v>591.2</v>
      </c>
      <c r="E30" s="4">
        <v>23</v>
      </c>
    </row>
    <row r="31" spans="1:5" ht="15">
      <c r="A31">
        <v>27</v>
      </c>
      <c r="B31" s="3" t="s">
        <v>31</v>
      </c>
      <c r="C31" s="4">
        <v>150</v>
      </c>
      <c r="D31" s="4">
        <v>2799.3</v>
      </c>
      <c r="E31" s="4">
        <v>224</v>
      </c>
    </row>
    <row r="32" spans="1:5" ht="15">
      <c r="A32">
        <v>28</v>
      </c>
      <c r="B32" s="3" t="s">
        <v>32</v>
      </c>
      <c r="C32" s="4">
        <v>154</v>
      </c>
      <c r="D32" s="4">
        <v>2903.7</v>
      </c>
      <c r="E32" s="4">
        <v>207</v>
      </c>
    </row>
    <row r="33" spans="1:5" ht="15">
      <c r="A33">
        <v>29</v>
      </c>
      <c r="B33" s="3" t="s">
        <v>33</v>
      </c>
      <c r="C33" s="4">
        <v>157</v>
      </c>
      <c r="D33" s="4">
        <v>2967.5</v>
      </c>
      <c r="E33" s="4">
        <v>220</v>
      </c>
    </row>
    <row r="34" spans="1:5" ht="15">
      <c r="A34">
        <v>30</v>
      </c>
      <c r="B34" s="3" t="s">
        <v>34</v>
      </c>
      <c r="C34" s="4">
        <v>160</v>
      </c>
      <c r="D34" s="4">
        <v>2984.4</v>
      </c>
      <c r="E34" s="4">
        <v>203</v>
      </c>
    </row>
    <row r="35" spans="1:5" ht="15">
      <c r="A35">
        <v>31</v>
      </c>
      <c r="B35" s="3" t="s">
        <v>35</v>
      </c>
      <c r="C35" s="4">
        <v>34</v>
      </c>
      <c r="D35" s="4">
        <v>1488.1</v>
      </c>
      <c r="E35" s="4">
        <v>66</v>
      </c>
    </row>
    <row r="36" spans="1:5" ht="15">
      <c r="A36">
        <v>32</v>
      </c>
      <c r="B36" s="3" t="s">
        <v>36</v>
      </c>
      <c r="C36" s="4">
        <v>148</v>
      </c>
      <c r="D36" s="4">
        <v>2334.62</v>
      </c>
      <c r="E36" s="4">
        <v>188</v>
      </c>
    </row>
    <row r="37" spans="1:5" ht="15">
      <c r="A37">
        <v>33</v>
      </c>
      <c r="B37" s="3" t="s">
        <v>37</v>
      </c>
      <c r="C37" s="4">
        <v>117</v>
      </c>
      <c r="D37" s="4">
        <v>1405.7</v>
      </c>
      <c r="E37" s="4">
        <v>163</v>
      </c>
    </row>
    <row r="38" spans="1:5" ht="15">
      <c r="A38">
        <v>34</v>
      </c>
      <c r="B38" s="3" t="s">
        <v>38</v>
      </c>
      <c r="C38" s="4">
        <v>8</v>
      </c>
      <c r="D38" s="5">
        <v>390</v>
      </c>
      <c r="E38" s="4">
        <v>7</v>
      </c>
    </row>
    <row r="39" spans="1:8" ht="15">
      <c r="A39">
        <v>35</v>
      </c>
      <c r="B39" s="3" t="s">
        <v>39</v>
      </c>
      <c r="C39" s="4">
        <v>8</v>
      </c>
      <c r="D39" s="4">
        <v>377.3</v>
      </c>
      <c r="E39" s="4">
        <v>19</v>
      </c>
      <c r="H39" s="6"/>
    </row>
    <row r="40" spans="1:5" ht="15">
      <c r="A40">
        <v>36</v>
      </c>
      <c r="B40" s="3" t="s">
        <v>40</v>
      </c>
      <c r="C40" s="4">
        <v>6</v>
      </c>
      <c r="D40" s="4">
        <v>240.3</v>
      </c>
      <c r="E40" s="4">
        <v>15</v>
      </c>
    </row>
    <row r="41" spans="1:5" ht="15">
      <c r="A41">
        <v>37</v>
      </c>
      <c r="B41" s="3" t="s">
        <v>41</v>
      </c>
      <c r="C41" s="4">
        <v>10</v>
      </c>
      <c r="D41" s="4">
        <v>333.4</v>
      </c>
      <c r="E41" s="4">
        <v>12</v>
      </c>
    </row>
    <row r="42" spans="1:5" ht="15">
      <c r="A42">
        <v>38</v>
      </c>
      <c r="B42" s="3" t="s">
        <v>42</v>
      </c>
      <c r="C42" s="4">
        <v>8</v>
      </c>
      <c r="D42" s="4">
        <v>351.5</v>
      </c>
      <c r="E42" s="4">
        <v>13</v>
      </c>
    </row>
    <row r="43" spans="1:5" ht="15">
      <c r="A43">
        <v>39</v>
      </c>
      <c r="B43" s="3" t="s">
        <v>43</v>
      </c>
      <c r="C43" s="4">
        <v>4</v>
      </c>
      <c r="D43" s="4">
        <v>197.3</v>
      </c>
      <c r="E43" s="4">
        <v>16</v>
      </c>
    </row>
    <row r="44" spans="1:5" ht="15">
      <c r="A44">
        <v>40</v>
      </c>
      <c r="B44" s="3" t="s">
        <v>44</v>
      </c>
      <c r="C44" s="4">
        <v>3</v>
      </c>
      <c r="D44" s="4">
        <v>162.9</v>
      </c>
      <c r="E44" s="4">
        <v>5</v>
      </c>
    </row>
    <row r="45" spans="1:5" ht="15">
      <c r="A45">
        <v>41</v>
      </c>
      <c r="B45" s="3" t="s">
        <v>45</v>
      </c>
      <c r="C45" s="4">
        <v>1</v>
      </c>
      <c r="D45" s="4">
        <v>56.9</v>
      </c>
      <c r="E45" s="4">
        <v>4</v>
      </c>
    </row>
    <row r="46" spans="2:5" ht="15">
      <c r="B46" s="3" t="s">
        <v>46</v>
      </c>
      <c r="C46" s="4">
        <f>SUM(C5:C45)</f>
        <v>1510</v>
      </c>
      <c r="D46" s="4">
        <f>SUM(D5:D45)</f>
        <v>42258.82</v>
      </c>
      <c r="E46" s="4">
        <f>SUM(E5:E45)</f>
        <v>2446</v>
      </c>
    </row>
    <row r="48" spans="2:4" ht="15">
      <c r="B48" s="3" t="s">
        <v>47</v>
      </c>
      <c r="D48" s="5">
        <v>89</v>
      </c>
    </row>
    <row r="49" spans="2:4" ht="15">
      <c r="B49" s="3" t="s">
        <v>48</v>
      </c>
      <c r="D49" s="4">
        <v>462.3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M154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12.75390625" style="0" customWidth="1"/>
    <col min="4" max="4" width="5.375" style="0" customWidth="1"/>
    <col min="5" max="5" width="35.125" style="0" customWidth="1"/>
    <col min="6" max="6" width="9.375" style="0" customWidth="1"/>
    <col min="7" max="7" width="6.00390625" style="7" customWidth="1"/>
    <col min="8" max="8" width="14.625" style="0" customWidth="1"/>
    <col min="9" max="9" width="22.75390625" style="0" customWidth="1"/>
    <col min="11" max="11" width="7.00390625" style="0" customWidth="1"/>
    <col min="12" max="12" width="9.75390625" style="0" customWidth="1"/>
  </cols>
  <sheetData>
    <row r="2" spans="5:6" ht="16.5">
      <c r="E2" s="8" t="s">
        <v>49</v>
      </c>
      <c r="F2" s="8"/>
    </row>
    <row r="3" spans="2:12" ht="14.25">
      <c r="B3" s="9" t="s">
        <v>50</v>
      </c>
      <c r="C3" s="10"/>
      <c r="D3" s="10"/>
      <c r="E3" s="10"/>
      <c r="F3" s="10"/>
      <c r="G3" s="11" t="s">
        <v>51</v>
      </c>
      <c r="H3" s="11" t="s">
        <v>52</v>
      </c>
      <c r="I3" s="11" t="s">
        <v>53</v>
      </c>
      <c r="J3" s="10" t="s">
        <v>54</v>
      </c>
      <c r="K3" s="12" t="s">
        <v>55</v>
      </c>
      <c r="L3" s="10" t="s">
        <v>54</v>
      </c>
    </row>
    <row r="4" spans="2:12" ht="26.25">
      <c r="B4" s="9" t="s">
        <v>56</v>
      </c>
      <c r="C4" s="13" t="s">
        <v>57</v>
      </c>
      <c r="D4" s="14" t="s">
        <v>58</v>
      </c>
      <c r="E4" s="15" t="s">
        <v>59</v>
      </c>
      <c r="F4" s="15"/>
      <c r="G4" s="16" t="s">
        <v>60</v>
      </c>
      <c r="H4" s="17" t="s">
        <v>61</v>
      </c>
      <c r="I4" s="17" t="s">
        <v>62</v>
      </c>
      <c r="J4" s="18" t="s">
        <v>63</v>
      </c>
      <c r="K4" s="19" t="s">
        <v>64</v>
      </c>
      <c r="L4" s="9" t="s">
        <v>65</v>
      </c>
    </row>
    <row r="5" spans="2:12" ht="15.75">
      <c r="B5" s="9"/>
      <c r="C5" s="20">
        <v>2019</v>
      </c>
      <c r="D5" s="21">
        <v>1</v>
      </c>
      <c r="E5" s="22" t="s">
        <v>31</v>
      </c>
      <c r="F5" s="22"/>
      <c r="G5" s="23">
        <v>1</v>
      </c>
      <c r="H5" s="24" t="s">
        <v>66</v>
      </c>
      <c r="I5" s="24" t="s">
        <v>67</v>
      </c>
      <c r="J5" s="25">
        <f>2799.3+248.2</f>
        <v>3047.5</v>
      </c>
      <c r="K5" s="21">
        <v>206</v>
      </c>
      <c r="L5" s="26" t="s">
        <v>68</v>
      </c>
    </row>
    <row r="6" spans="2:12" ht="15.75">
      <c r="B6" s="9"/>
      <c r="C6" s="20">
        <v>2018</v>
      </c>
      <c r="D6" s="21">
        <v>2</v>
      </c>
      <c r="E6" s="22" t="s">
        <v>32</v>
      </c>
      <c r="F6" s="22"/>
      <c r="G6" s="23">
        <v>2</v>
      </c>
      <c r="H6" s="24" t="s">
        <v>66</v>
      </c>
      <c r="I6" s="24" t="s">
        <v>69</v>
      </c>
      <c r="J6" s="25">
        <f>2903.7+52.7</f>
        <v>2956.3999999999996</v>
      </c>
      <c r="K6" s="21">
        <v>206</v>
      </c>
      <c r="L6" s="26" t="s">
        <v>68</v>
      </c>
    </row>
    <row r="7" spans="2:12" ht="15.75">
      <c r="B7" s="9"/>
      <c r="C7" s="20">
        <v>2019</v>
      </c>
      <c r="D7" s="21">
        <v>3</v>
      </c>
      <c r="E7" s="22" t="s">
        <v>33</v>
      </c>
      <c r="F7" s="22"/>
      <c r="G7" s="23">
        <v>3</v>
      </c>
      <c r="H7" s="24" t="s">
        <v>66</v>
      </c>
      <c r="I7" s="24" t="s">
        <v>70</v>
      </c>
      <c r="J7" s="25">
        <f>2967.5+97.7</f>
        <v>3065.2</v>
      </c>
      <c r="K7" s="21">
        <v>204</v>
      </c>
      <c r="L7" s="26" t="s">
        <v>68</v>
      </c>
    </row>
    <row r="8" spans="2:12" ht="15.75">
      <c r="B8" s="9"/>
      <c r="C8" s="20">
        <v>2019</v>
      </c>
      <c r="D8" s="21">
        <v>4</v>
      </c>
      <c r="E8" s="22" t="s">
        <v>34</v>
      </c>
      <c r="F8" s="22"/>
      <c r="G8" s="23">
        <v>4</v>
      </c>
      <c r="H8" s="24" t="s">
        <v>66</v>
      </c>
      <c r="I8" s="24" t="s">
        <v>69</v>
      </c>
      <c r="J8" s="25">
        <f>2984.7</f>
        <v>2984.7</v>
      </c>
      <c r="K8" s="21">
        <v>200</v>
      </c>
      <c r="L8" s="26" t="s">
        <v>68</v>
      </c>
    </row>
    <row r="9" spans="2:12" ht="15.75">
      <c r="B9" s="9"/>
      <c r="C9" s="20" t="s">
        <v>71</v>
      </c>
      <c r="D9" s="21">
        <v>5</v>
      </c>
      <c r="E9" s="22" t="s">
        <v>36</v>
      </c>
      <c r="F9" s="22"/>
      <c r="G9" s="23">
        <v>5</v>
      </c>
      <c r="H9" s="24" t="s">
        <v>72</v>
      </c>
      <c r="I9" s="24" t="s">
        <v>73</v>
      </c>
      <c r="J9" s="25">
        <v>3910.5</v>
      </c>
      <c r="K9" s="21">
        <v>181</v>
      </c>
      <c r="L9" s="26">
        <v>981.7</v>
      </c>
    </row>
    <row r="10" spans="2:12" ht="15.75">
      <c r="B10" s="9"/>
      <c r="C10" s="20">
        <v>2024</v>
      </c>
      <c r="D10" s="21">
        <v>6</v>
      </c>
      <c r="E10" s="22" t="s">
        <v>37</v>
      </c>
      <c r="F10" s="22"/>
      <c r="G10" s="23">
        <v>6</v>
      </c>
      <c r="H10" s="24" t="s">
        <v>66</v>
      </c>
      <c r="I10" s="24" t="s">
        <v>74</v>
      </c>
      <c r="J10" s="25">
        <v>2345.4</v>
      </c>
      <c r="K10" s="21">
        <v>154</v>
      </c>
      <c r="L10" s="26">
        <v>796.7</v>
      </c>
    </row>
    <row r="11" spans="2:12" ht="15.75">
      <c r="B11" s="9"/>
      <c r="C11" s="20" t="s">
        <v>75</v>
      </c>
      <c r="D11" s="21">
        <v>7</v>
      </c>
      <c r="E11" s="22" t="s">
        <v>21</v>
      </c>
      <c r="F11" s="22"/>
      <c r="G11" s="23">
        <v>7</v>
      </c>
      <c r="H11" s="24" t="s">
        <v>76</v>
      </c>
      <c r="I11" s="24" t="s">
        <v>77</v>
      </c>
      <c r="J11" s="25">
        <f>4258.9+743.3</f>
        <v>5002.2</v>
      </c>
      <c r="K11" s="21">
        <v>152</v>
      </c>
      <c r="L11" s="26">
        <v>930.5</v>
      </c>
    </row>
    <row r="12" spans="2:12" ht="15.75">
      <c r="B12" s="9"/>
      <c r="C12" s="20">
        <v>2024</v>
      </c>
      <c r="D12" s="21">
        <v>8</v>
      </c>
      <c r="E12" s="22" t="s">
        <v>38</v>
      </c>
      <c r="F12" s="22"/>
      <c r="G12" s="23">
        <v>9</v>
      </c>
      <c r="H12" s="24" t="s">
        <v>66</v>
      </c>
      <c r="I12" s="24" t="s">
        <v>78</v>
      </c>
      <c r="J12" s="25">
        <v>390</v>
      </c>
      <c r="K12" s="21">
        <v>8</v>
      </c>
      <c r="L12" s="26" t="s">
        <v>68</v>
      </c>
    </row>
    <row r="13" spans="2:12" ht="15.75">
      <c r="B13" s="9"/>
      <c r="C13" s="20" t="s">
        <v>71</v>
      </c>
      <c r="D13" s="21">
        <v>9</v>
      </c>
      <c r="E13" s="22" t="s">
        <v>39</v>
      </c>
      <c r="F13" s="22"/>
      <c r="G13" s="23">
        <v>10</v>
      </c>
      <c r="H13" s="24" t="s">
        <v>66</v>
      </c>
      <c r="I13" s="24" t="s">
        <v>78</v>
      </c>
      <c r="J13" s="25">
        <v>377.3</v>
      </c>
      <c r="K13" s="21">
        <v>20</v>
      </c>
      <c r="L13" s="26" t="s">
        <v>68</v>
      </c>
    </row>
    <row r="14" spans="2:12" ht="15.75">
      <c r="B14" s="9"/>
      <c r="C14" s="20" t="s">
        <v>68</v>
      </c>
      <c r="D14" s="21">
        <v>10</v>
      </c>
      <c r="E14" s="22" t="s">
        <v>40</v>
      </c>
      <c r="F14" s="22"/>
      <c r="G14" s="23">
        <v>11</v>
      </c>
      <c r="H14" s="24" t="s">
        <v>66</v>
      </c>
      <c r="I14" s="24" t="s">
        <v>78</v>
      </c>
      <c r="J14" s="25">
        <v>240.3</v>
      </c>
      <c r="K14" s="21">
        <v>15</v>
      </c>
      <c r="L14" s="26" t="s">
        <v>68</v>
      </c>
    </row>
    <row r="15" spans="2:12" ht="15.75">
      <c r="B15" s="9"/>
      <c r="C15" s="20">
        <v>2023</v>
      </c>
      <c r="D15" s="21">
        <v>11</v>
      </c>
      <c r="E15" s="22" t="s">
        <v>41</v>
      </c>
      <c r="F15" s="22"/>
      <c r="G15" s="23">
        <v>12</v>
      </c>
      <c r="H15" s="24" t="s">
        <v>66</v>
      </c>
      <c r="I15" s="24" t="s">
        <v>78</v>
      </c>
      <c r="J15" s="25">
        <v>333.4</v>
      </c>
      <c r="K15" s="21">
        <v>11</v>
      </c>
      <c r="L15" s="26" t="s">
        <v>68</v>
      </c>
    </row>
    <row r="16" spans="2:12" ht="15.75">
      <c r="B16" s="9"/>
      <c r="C16" s="20">
        <v>2042</v>
      </c>
      <c r="D16" s="21">
        <v>12</v>
      </c>
      <c r="E16" s="22" t="s">
        <v>22</v>
      </c>
      <c r="F16" s="22"/>
      <c r="G16" s="23">
        <v>75</v>
      </c>
      <c r="H16" s="24" t="s">
        <v>76</v>
      </c>
      <c r="I16" s="24" t="s">
        <v>79</v>
      </c>
      <c r="J16" s="25">
        <f>4632.8</f>
        <v>4632.8</v>
      </c>
      <c r="K16" s="21">
        <v>149</v>
      </c>
      <c r="L16" s="26">
        <v>1217.7</v>
      </c>
    </row>
    <row r="17" spans="2:12" ht="15.75">
      <c r="B17" s="9"/>
      <c r="C17" s="20">
        <v>2044</v>
      </c>
      <c r="D17" s="21">
        <v>13</v>
      </c>
      <c r="E17" s="22" t="s">
        <v>23</v>
      </c>
      <c r="F17" s="22"/>
      <c r="G17" s="23">
        <v>14</v>
      </c>
      <c r="H17" s="24" t="s">
        <v>76</v>
      </c>
      <c r="I17" s="24" t="s">
        <v>80</v>
      </c>
      <c r="J17" s="25">
        <f>4835.8+37</f>
        <v>4872.8</v>
      </c>
      <c r="K17" s="21">
        <v>216</v>
      </c>
      <c r="L17" s="26">
        <v>1233.5</v>
      </c>
    </row>
    <row r="18" spans="2:12" ht="15.75">
      <c r="B18" s="9"/>
      <c r="C18" s="20">
        <v>2022</v>
      </c>
      <c r="D18" s="21">
        <v>14</v>
      </c>
      <c r="E18" s="22" t="s">
        <v>15</v>
      </c>
      <c r="F18" s="22"/>
      <c r="G18" s="23">
        <v>17</v>
      </c>
      <c r="H18" s="24" t="s">
        <v>81</v>
      </c>
      <c r="I18" s="24" t="s">
        <v>82</v>
      </c>
      <c r="J18" s="25">
        <v>454.1</v>
      </c>
      <c r="K18" s="21">
        <v>24</v>
      </c>
      <c r="L18" s="26" t="s">
        <v>68</v>
      </c>
    </row>
    <row r="19" spans="2:12" ht="15.75">
      <c r="B19" s="9"/>
      <c r="C19" s="20" t="s">
        <v>68</v>
      </c>
      <c r="D19" s="21">
        <v>15</v>
      </c>
      <c r="E19" s="22" t="s">
        <v>16</v>
      </c>
      <c r="F19" s="22"/>
      <c r="G19" s="23">
        <v>18</v>
      </c>
      <c r="H19" s="24" t="s">
        <v>81</v>
      </c>
      <c r="I19" s="24" t="s">
        <v>82</v>
      </c>
      <c r="J19" s="25">
        <v>220.6</v>
      </c>
      <c r="K19" s="21">
        <v>9</v>
      </c>
      <c r="L19" s="26" t="s">
        <v>68</v>
      </c>
    </row>
    <row r="20" spans="2:12" ht="15.75">
      <c r="B20" s="9"/>
      <c r="C20" s="20" t="s">
        <v>68</v>
      </c>
      <c r="D20" s="21">
        <v>16</v>
      </c>
      <c r="E20" s="22" t="s">
        <v>17</v>
      </c>
      <c r="F20" s="22"/>
      <c r="G20" s="23">
        <v>19</v>
      </c>
      <c r="H20" s="24" t="s">
        <v>81</v>
      </c>
      <c r="I20" s="24" t="s">
        <v>82</v>
      </c>
      <c r="J20" s="25">
        <v>222.2</v>
      </c>
      <c r="K20" s="21">
        <v>15</v>
      </c>
      <c r="L20" s="26" t="s">
        <v>68</v>
      </c>
    </row>
    <row r="21" spans="2:12" ht="15.75">
      <c r="B21" s="27">
        <v>42579</v>
      </c>
      <c r="C21" s="28" t="s">
        <v>83</v>
      </c>
      <c r="D21" s="21">
        <v>17</v>
      </c>
      <c r="E21" s="29" t="s">
        <v>18</v>
      </c>
      <c r="F21" s="29" t="s">
        <v>84</v>
      </c>
      <c r="G21" s="30">
        <v>20</v>
      </c>
      <c r="H21" s="31" t="s">
        <v>81</v>
      </c>
      <c r="I21" s="31" t="s">
        <v>85</v>
      </c>
      <c r="J21" s="25">
        <v>115.6</v>
      </c>
      <c r="K21" s="21">
        <v>0</v>
      </c>
      <c r="L21" s="26" t="s">
        <v>68</v>
      </c>
    </row>
    <row r="22" spans="2:12" ht="15.75">
      <c r="B22" s="9"/>
      <c r="C22" s="20" t="s">
        <v>86</v>
      </c>
      <c r="D22" s="21">
        <v>18</v>
      </c>
      <c r="E22" s="22" t="s">
        <v>19</v>
      </c>
      <c r="F22" s="22"/>
      <c r="G22" s="23">
        <v>21</v>
      </c>
      <c r="H22" s="24" t="s">
        <v>81</v>
      </c>
      <c r="I22" s="24" t="s">
        <v>82</v>
      </c>
      <c r="J22" s="25">
        <v>467.2</v>
      </c>
      <c r="K22" s="21">
        <v>32</v>
      </c>
      <c r="L22" s="26" t="s">
        <v>68</v>
      </c>
    </row>
    <row r="23" spans="2:12" ht="15.75">
      <c r="B23" s="9"/>
      <c r="C23" s="20" t="s">
        <v>86</v>
      </c>
      <c r="D23" s="21">
        <v>19</v>
      </c>
      <c r="E23" s="22" t="s">
        <v>20</v>
      </c>
      <c r="F23" s="22"/>
      <c r="G23" s="23">
        <v>22</v>
      </c>
      <c r="H23" s="24" t="s">
        <v>81</v>
      </c>
      <c r="I23" s="24" t="s">
        <v>82</v>
      </c>
      <c r="J23" s="25">
        <v>469.5</v>
      </c>
      <c r="K23" s="21">
        <v>30</v>
      </c>
      <c r="L23" s="26" t="s">
        <v>68</v>
      </c>
    </row>
    <row r="24" spans="2:12" ht="15.75">
      <c r="B24" s="9"/>
      <c r="C24" s="20" t="s">
        <v>68</v>
      </c>
      <c r="D24" s="21">
        <v>20</v>
      </c>
      <c r="E24" s="22" t="s">
        <v>28</v>
      </c>
      <c r="F24" s="22"/>
      <c r="G24" s="23">
        <v>23</v>
      </c>
      <c r="H24" s="24" t="s">
        <v>81</v>
      </c>
      <c r="I24" s="24" t="s">
        <v>87</v>
      </c>
      <c r="J24" s="25">
        <v>344.4</v>
      </c>
      <c r="K24" s="21">
        <v>21</v>
      </c>
      <c r="L24" s="26" t="s">
        <v>68</v>
      </c>
    </row>
    <row r="25" spans="2:12" ht="15.75">
      <c r="B25" s="27">
        <v>42457</v>
      </c>
      <c r="C25" s="28" t="s">
        <v>83</v>
      </c>
      <c r="D25" s="21">
        <v>21</v>
      </c>
      <c r="E25" s="32" t="s">
        <v>29</v>
      </c>
      <c r="F25" s="32" t="s">
        <v>84</v>
      </c>
      <c r="G25" s="33">
        <v>24</v>
      </c>
      <c r="H25" s="34" t="s">
        <v>81</v>
      </c>
      <c r="I25" s="34" t="s">
        <v>87</v>
      </c>
      <c r="J25" s="25">
        <v>591</v>
      </c>
      <c r="K25" s="21">
        <v>37</v>
      </c>
      <c r="L25" s="26" t="s">
        <v>68</v>
      </c>
    </row>
    <row r="26" spans="2:12" ht="15.75">
      <c r="B26" s="27">
        <v>44355</v>
      </c>
      <c r="C26" s="28" t="s">
        <v>83</v>
      </c>
      <c r="D26" s="21">
        <v>22</v>
      </c>
      <c r="E26" s="22" t="s">
        <v>30</v>
      </c>
      <c r="F26" s="22"/>
      <c r="G26" s="23">
        <v>25</v>
      </c>
      <c r="H26" s="24" t="s">
        <v>81</v>
      </c>
      <c r="I26" s="24" t="s">
        <v>88</v>
      </c>
      <c r="J26" s="25">
        <v>591.1</v>
      </c>
      <c r="K26" s="21">
        <v>25</v>
      </c>
      <c r="L26" s="26" t="s">
        <v>68</v>
      </c>
    </row>
    <row r="27" spans="2:12" ht="15.75">
      <c r="B27" s="9"/>
      <c r="C27" s="20" t="s">
        <v>89</v>
      </c>
      <c r="D27" s="21">
        <v>23</v>
      </c>
      <c r="E27" s="22" t="s">
        <v>24</v>
      </c>
      <c r="F27" s="22"/>
      <c r="G27" s="23">
        <v>26</v>
      </c>
      <c r="H27" s="24" t="s">
        <v>81</v>
      </c>
      <c r="I27" s="24" t="s">
        <v>87</v>
      </c>
      <c r="J27" s="25">
        <v>547.5</v>
      </c>
      <c r="K27" s="21">
        <v>27</v>
      </c>
      <c r="L27" s="26" t="s">
        <v>68</v>
      </c>
    </row>
    <row r="28" spans="2:12" ht="15.75">
      <c r="B28" s="27">
        <v>43657</v>
      </c>
      <c r="C28" s="28" t="s">
        <v>83</v>
      </c>
      <c r="D28" s="21">
        <v>24</v>
      </c>
      <c r="E28" s="29" t="s">
        <v>25</v>
      </c>
      <c r="F28" s="29" t="s">
        <v>90</v>
      </c>
      <c r="G28" s="30">
        <v>27</v>
      </c>
      <c r="H28" s="31" t="s">
        <v>81</v>
      </c>
      <c r="I28" s="31" t="s">
        <v>91</v>
      </c>
      <c r="J28" s="25">
        <v>407.4</v>
      </c>
      <c r="K28" s="21">
        <v>0</v>
      </c>
      <c r="L28" s="26" t="s">
        <v>68</v>
      </c>
    </row>
    <row r="29" spans="2:12" ht="15.75">
      <c r="B29" s="27">
        <v>43427</v>
      </c>
      <c r="C29" s="28" t="s">
        <v>83</v>
      </c>
      <c r="D29" s="21">
        <v>25</v>
      </c>
      <c r="E29" s="32" t="s">
        <v>26</v>
      </c>
      <c r="F29" s="32" t="s">
        <v>84</v>
      </c>
      <c r="G29" s="33">
        <v>28</v>
      </c>
      <c r="H29" s="34" t="s">
        <v>81</v>
      </c>
      <c r="I29" s="34" t="s">
        <v>87</v>
      </c>
      <c r="J29" s="25">
        <v>413.4</v>
      </c>
      <c r="K29" s="21">
        <v>24</v>
      </c>
      <c r="L29" s="26" t="s">
        <v>68</v>
      </c>
    </row>
    <row r="30" spans="2:12" ht="15.75">
      <c r="B30" s="27">
        <v>43300</v>
      </c>
      <c r="C30" s="28" t="s">
        <v>83</v>
      </c>
      <c r="D30" s="21">
        <v>26</v>
      </c>
      <c r="E30" s="22" t="s">
        <v>27</v>
      </c>
      <c r="F30" s="22"/>
      <c r="G30" s="23">
        <v>29</v>
      </c>
      <c r="H30" s="24" t="s">
        <v>81</v>
      </c>
      <c r="I30" s="24" t="s">
        <v>87</v>
      </c>
      <c r="J30" s="25">
        <v>493.6</v>
      </c>
      <c r="K30" s="21">
        <v>26</v>
      </c>
      <c r="L30" s="26" t="s">
        <v>68</v>
      </c>
    </row>
    <row r="31" spans="2:12" ht="15.75">
      <c r="B31" s="27">
        <v>44355</v>
      </c>
      <c r="C31" s="28" t="s">
        <v>83</v>
      </c>
      <c r="D31" s="21">
        <v>27</v>
      </c>
      <c r="E31" s="29" t="s">
        <v>42</v>
      </c>
      <c r="F31" s="29" t="s">
        <v>84</v>
      </c>
      <c r="G31" s="30">
        <v>30</v>
      </c>
      <c r="H31" s="31" t="s">
        <v>92</v>
      </c>
      <c r="I31" s="31" t="s">
        <v>93</v>
      </c>
      <c r="J31" s="25">
        <v>351.5</v>
      </c>
      <c r="K31" s="21">
        <v>0</v>
      </c>
      <c r="L31" s="26" t="s">
        <v>68</v>
      </c>
    </row>
    <row r="32" spans="2:12" ht="15.75">
      <c r="B32" s="9"/>
      <c r="C32" s="20" t="s">
        <v>68</v>
      </c>
      <c r="D32" s="21">
        <v>28</v>
      </c>
      <c r="E32" s="22" t="s">
        <v>44</v>
      </c>
      <c r="F32" s="22"/>
      <c r="G32" s="23">
        <v>31</v>
      </c>
      <c r="H32" s="24" t="s">
        <v>81</v>
      </c>
      <c r="I32" s="24" t="s">
        <v>94</v>
      </c>
      <c r="J32" s="25">
        <v>162.9</v>
      </c>
      <c r="K32" s="21">
        <v>5</v>
      </c>
      <c r="L32" s="26" t="s">
        <v>68</v>
      </c>
    </row>
    <row r="33" spans="2:12" ht="15.75">
      <c r="B33" s="9"/>
      <c r="C33" s="20" t="s">
        <v>68</v>
      </c>
      <c r="D33" s="21">
        <v>29</v>
      </c>
      <c r="E33" s="22" t="s">
        <v>45</v>
      </c>
      <c r="F33" s="22"/>
      <c r="G33" s="23">
        <v>32</v>
      </c>
      <c r="H33" s="24" t="s">
        <v>81</v>
      </c>
      <c r="I33" s="24" t="s">
        <v>94</v>
      </c>
      <c r="J33" s="25">
        <v>56.9</v>
      </c>
      <c r="K33" s="21">
        <v>4</v>
      </c>
      <c r="L33" s="26" t="s">
        <v>68</v>
      </c>
    </row>
    <row r="34" spans="2:12" ht="15.75">
      <c r="B34" s="9"/>
      <c r="C34" s="20" t="s">
        <v>68</v>
      </c>
      <c r="D34" s="21">
        <v>30</v>
      </c>
      <c r="E34" s="22" t="s">
        <v>43</v>
      </c>
      <c r="F34" s="22"/>
      <c r="G34" s="23">
        <v>34</v>
      </c>
      <c r="H34" s="24" t="s">
        <v>81</v>
      </c>
      <c r="I34" s="24" t="s">
        <v>94</v>
      </c>
      <c r="J34" s="25">
        <v>197.3</v>
      </c>
      <c r="K34" s="21">
        <v>15</v>
      </c>
      <c r="L34" s="26" t="s">
        <v>68</v>
      </c>
    </row>
    <row r="35" spans="2:12" ht="15.75">
      <c r="B35" s="9"/>
      <c r="C35" s="20" t="s">
        <v>95</v>
      </c>
      <c r="D35" s="21">
        <v>31</v>
      </c>
      <c r="E35" s="22" t="s">
        <v>10</v>
      </c>
      <c r="F35" s="22"/>
      <c r="G35" s="23">
        <v>35</v>
      </c>
      <c r="H35" s="24" t="s">
        <v>81</v>
      </c>
      <c r="I35" s="24" t="s">
        <v>94</v>
      </c>
      <c r="J35" s="25">
        <v>893.7</v>
      </c>
      <c r="K35" s="21">
        <v>52</v>
      </c>
      <c r="L35" s="26">
        <v>321.5</v>
      </c>
    </row>
    <row r="36" spans="2:12" ht="15.75">
      <c r="B36" s="27">
        <v>43908</v>
      </c>
      <c r="C36" s="28" t="s">
        <v>83</v>
      </c>
      <c r="D36" s="21">
        <v>32</v>
      </c>
      <c r="E36" s="29" t="s">
        <v>11</v>
      </c>
      <c r="F36" s="29"/>
      <c r="G36" s="30">
        <v>36</v>
      </c>
      <c r="H36" s="31" t="s">
        <v>81</v>
      </c>
      <c r="I36" s="31" t="s">
        <v>96</v>
      </c>
      <c r="J36" s="25">
        <v>293.8</v>
      </c>
      <c r="K36" s="21">
        <v>0</v>
      </c>
      <c r="L36" s="26" t="s">
        <v>68</v>
      </c>
    </row>
    <row r="37" spans="2:12" ht="15.75">
      <c r="B37" s="9"/>
      <c r="C37" s="20" t="s">
        <v>68</v>
      </c>
      <c r="D37" s="21">
        <v>33</v>
      </c>
      <c r="E37" s="22" t="s">
        <v>12</v>
      </c>
      <c r="F37" s="22"/>
      <c r="G37" s="23">
        <v>37</v>
      </c>
      <c r="H37" s="24" t="s">
        <v>81</v>
      </c>
      <c r="I37" s="24" t="s">
        <v>94</v>
      </c>
      <c r="J37" s="25">
        <v>480</v>
      </c>
      <c r="K37" s="21">
        <v>44</v>
      </c>
      <c r="L37" s="26" t="s">
        <v>68</v>
      </c>
    </row>
    <row r="38" spans="2:12" ht="15.75">
      <c r="B38" s="9"/>
      <c r="C38" s="20">
        <v>2038</v>
      </c>
      <c r="D38" s="21">
        <v>34</v>
      </c>
      <c r="E38" s="22" t="s">
        <v>13</v>
      </c>
      <c r="F38" s="22"/>
      <c r="G38" s="23">
        <v>38</v>
      </c>
      <c r="H38" s="24" t="s">
        <v>81</v>
      </c>
      <c r="I38" s="24" t="s">
        <v>94</v>
      </c>
      <c r="J38" s="25">
        <v>907.4</v>
      </c>
      <c r="K38" s="21">
        <v>48</v>
      </c>
      <c r="L38" s="26">
        <v>321.5</v>
      </c>
    </row>
    <row r="39" spans="2:12" ht="15.75">
      <c r="B39" s="27">
        <v>43908</v>
      </c>
      <c r="C39" s="28" t="s">
        <v>83</v>
      </c>
      <c r="D39" s="21">
        <v>35</v>
      </c>
      <c r="E39" s="35" t="s">
        <v>14</v>
      </c>
      <c r="F39" s="35"/>
      <c r="G39" s="36">
        <v>39</v>
      </c>
      <c r="H39" s="37" t="s">
        <v>81</v>
      </c>
      <c r="I39" s="37" t="s">
        <v>94</v>
      </c>
      <c r="J39" s="25">
        <v>162.1</v>
      </c>
      <c r="K39" s="21">
        <v>10</v>
      </c>
      <c r="L39" s="26" t="s">
        <v>68</v>
      </c>
    </row>
    <row r="40" spans="2:12" ht="15.75">
      <c r="B40" s="27">
        <v>44659</v>
      </c>
      <c r="C40" s="28" t="s">
        <v>83</v>
      </c>
      <c r="D40" s="21">
        <v>36</v>
      </c>
      <c r="E40" s="22" t="s">
        <v>5</v>
      </c>
      <c r="F40" s="22"/>
      <c r="G40" s="23">
        <v>40</v>
      </c>
      <c r="H40" s="24" t="s">
        <v>81</v>
      </c>
      <c r="I40" s="24" t="s">
        <v>94</v>
      </c>
      <c r="J40" s="25">
        <v>514.9</v>
      </c>
      <c r="K40" s="21">
        <v>24</v>
      </c>
      <c r="L40" s="26" t="s">
        <v>68</v>
      </c>
    </row>
    <row r="41" spans="2:13" ht="15.75">
      <c r="B41" s="9"/>
      <c r="C41" s="20" t="s">
        <v>68</v>
      </c>
      <c r="D41" s="21">
        <v>37</v>
      </c>
      <c r="E41" s="22" t="s">
        <v>6</v>
      </c>
      <c r="F41" s="22"/>
      <c r="G41" s="23">
        <v>41</v>
      </c>
      <c r="H41" s="24" t="s">
        <v>81</v>
      </c>
      <c r="I41" s="24" t="s">
        <v>94</v>
      </c>
      <c r="J41" s="25">
        <v>168</v>
      </c>
      <c r="K41" s="21">
        <v>10</v>
      </c>
      <c r="L41" s="26" t="s">
        <v>68</v>
      </c>
      <c r="M41" s="6"/>
    </row>
    <row r="42" spans="2:12" ht="15.75">
      <c r="B42" s="9"/>
      <c r="C42" s="20" t="s">
        <v>68</v>
      </c>
      <c r="D42" s="21">
        <v>38</v>
      </c>
      <c r="E42" s="22" t="s">
        <v>7</v>
      </c>
      <c r="F42" s="22"/>
      <c r="G42" s="23">
        <v>42</v>
      </c>
      <c r="H42" s="24" t="s">
        <v>81</v>
      </c>
      <c r="I42" s="24" t="s">
        <v>94</v>
      </c>
      <c r="J42" s="25">
        <v>380.2</v>
      </c>
      <c r="K42" s="21">
        <v>13</v>
      </c>
      <c r="L42" s="26" t="s">
        <v>68</v>
      </c>
    </row>
    <row r="43" spans="2:12" ht="15.75">
      <c r="B43" s="9"/>
      <c r="C43" s="20">
        <v>2023</v>
      </c>
      <c r="D43" s="21">
        <v>39</v>
      </c>
      <c r="E43" s="22" t="s">
        <v>8</v>
      </c>
      <c r="F43" s="22"/>
      <c r="G43" s="23">
        <v>43</v>
      </c>
      <c r="H43" s="24" t="s">
        <v>81</v>
      </c>
      <c r="I43" s="24" t="s">
        <v>94</v>
      </c>
      <c r="J43" s="25">
        <v>386.8</v>
      </c>
      <c r="K43" s="21">
        <v>14</v>
      </c>
      <c r="L43" s="26" t="s">
        <v>68</v>
      </c>
    </row>
    <row r="44" spans="2:12" ht="15.75">
      <c r="B44" s="27">
        <v>42185</v>
      </c>
      <c r="C44" s="28" t="s">
        <v>83</v>
      </c>
      <c r="D44" s="21">
        <v>40</v>
      </c>
      <c r="E44" s="22" t="s">
        <v>9</v>
      </c>
      <c r="F44" s="22"/>
      <c r="G44" s="23">
        <v>76</v>
      </c>
      <c r="H44" s="24" t="s">
        <v>81</v>
      </c>
      <c r="I44" s="24" t="s">
        <v>94</v>
      </c>
      <c r="J44" s="25">
        <v>82.4</v>
      </c>
      <c r="K44" s="21">
        <v>3</v>
      </c>
      <c r="L44" s="26" t="s">
        <v>68</v>
      </c>
    </row>
    <row r="45" spans="2:12" ht="15.75">
      <c r="B45" s="9"/>
      <c r="C45" s="20" t="s">
        <v>68</v>
      </c>
      <c r="D45" s="21">
        <v>41</v>
      </c>
      <c r="E45" s="22" t="s">
        <v>35</v>
      </c>
      <c r="F45" s="22"/>
      <c r="G45" s="23">
        <v>46</v>
      </c>
      <c r="H45" s="24" t="s">
        <v>97</v>
      </c>
      <c r="I45" s="24" t="s">
        <v>98</v>
      </c>
      <c r="J45" s="25">
        <f>1488.1+798.4</f>
        <v>2286.5</v>
      </c>
      <c r="K45" s="21">
        <v>71</v>
      </c>
      <c r="L45" s="26" t="s">
        <v>68</v>
      </c>
    </row>
    <row r="46" spans="2:12" ht="15.75">
      <c r="B46" s="27">
        <v>43657</v>
      </c>
      <c r="C46" s="28" t="s">
        <v>83</v>
      </c>
      <c r="D46" s="21">
        <v>42</v>
      </c>
      <c r="E46" s="29" t="s">
        <v>99</v>
      </c>
      <c r="F46" s="29" t="s">
        <v>84</v>
      </c>
      <c r="G46" s="30">
        <v>47</v>
      </c>
      <c r="H46" s="31" t="s">
        <v>100</v>
      </c>
      <c r="I46" s="31" t="s">
        <v>101</v>
      </c>
      <c r="J46" s="25">
        <v>334.2</v>
      </c>
      <c r="K46" s="21">
        <v>0</v>
      </c>
      <c r="L46" s="26" t="s">
        <v>68</v>
      </c>
    </row>
    <row r="47" spans="2:12" ht="15.75">
      <c r="B47" s="9"/>
      <c r="C47" s="20" t="s">
        <v>75</v>
      </c>
      <c r="D47" s="21">
        <v>43</v>
      </c>
      <c r="E47" s="22" t="s">
        <v>102</v>
      </c>
      <c r="F47" s="22"/>
      <c r="G47" s="23">
        <v>48</v>
      </c>
      <c r="H47" s="24" t="s">
        <v>100</v>
      </c>
      <c r="I47" s="24" t="s">
        <v>103</v>
      </c>
      <c r="J47" s="25">
        <v>840.9</v>
      </c>
      <c r="K47" s="21">
        <v>41</v>
      </c>
      <c r="L47" s="26">
        <v>231.5</v>
      </c>
    </row>
    <row r="48" spans="2:12" ht="15.75">
      <c r="B48" s="27">
        <v>43790</v>
      </c>
      <c r="C48" s="28" t="s">
        <v>83</v>
      </c>
      <c r="D48" s="21">
        <v>44</v>
      </c>
      <c r="E48" s="29" t="s">
        <v>104</v>
      </c>
      <c r="F48" s="29" t="s">
        <v>84</v>
      </c>
      <c r="G48" s="30">
        <v>49</v>
      </c>
      <c r="H48" s="31" t="s">
        <v>105</v>
      </c>
      <c r="I48" s="31" t="s">
        <v>106</v>
      </c>
      <c r="J48" s="25">
        <v>462.3</v>
      </c>
      <c r="K48" s="21">
        <v>0</v>
      </c>
      <c r="L48" s="26" t="s">
        <v>68</v>
      </c>
    </row>
    <row r="49" spans="2:12" ht="15.75">
      <c r="B49" s="9"/>
      <c r="C49" s="20">
        <v>2022</v>
      </c>
      <c r="D49" s="21">
        <v>45</v>
      </c>
      <c r="E49" s="22" t="s">
        <v>107</v>
      </c>
      <c r="F49" s="22"/>
      <c r="G49" s="23">
        <v>50</v>
      </c>
      <c r="H49" s="24" t="s">
        <v>100</v>
      </c>
      <c r="I49" s="24" t="s">
        <v>108</v>
      </c>
      <c r="J49" s="25">
        <f>218.8+74</f>
        <v>292.8</v>
      </c>
      <c r="K49" s="21">
        <v>8</v>
      </c>
      <c r="L49" s="26" t="s">
        <v>68</v>
      </c>
    </row>
    <row r="50" spans="2:12" ht="15.75">
      <c r="B50" s="9"/>
      <c r="C50" s="20">
        <v>2020</v>
      </c>
      <c r="D50" s="21">
        <v>46</v>
      </c>
      <c r="E50" s="22" t="s">
        <v>109</v>
      </c>
      <c r="F50" s="22"/>
      <c r="G50" s="23">
        <v>52</v>
      </c>
      <c r="H50" s="24" t="s">
        <v>100</v>
      </c>
      <c r="I50" s="24" t="s">
        <v>110</v>
      </c>
      <c r="J50" s="25">
        <f>211.3+72.2</f>
        <v>283.5</v>
      </c>
      <c r="K50" s="21">
        <v>21</v>
      </c>
      <c r="L50" s="26" t="s">
        <v>68</v>
      </c>
    </row>
    <row r="51" spans="2:12" ht="15.75">
      <c r="B51" s="9"/>
      <c r="C51" s="38"/>
      <c r="D51" s="21">
        <v>47</v>
      </c>
      <c r="E51" s="29" t="s">
        <v>111</v>
      </c>
      <c r="F51" s="29"/>
      <c r="G51" s="30">
        <v>53</v>
      </c>
      <c r="H51" s="31" t="s">
        <v>81</v>
      </c>
      <c r="I51" s="31" t="s">
        <v>112</v>
      </c>
      <c r="J51" s="25">
        <v>0</v>
      </c>
      <c r="K51" s="21">
        <v>0</v>
      </c>
      <c r="L51" s="26" t="s">
        <v>68</v>
      </c>
    </row>
    <row r="52" spans="2:12" ht="15.75">
      <c r="B52" s="9"/>
      <c r="C52" s="20" t="s">
        <v>75</v>
      </c>
      <c r="D52" s="21">
        <v>48</v>
      </c>
      <c r="E52" s="22" t="s">
        <v>113</v>
      </c>
      <c r="F52" s="22"/>
      <c r="G52" s="23">
        <v>54</v>
      </c>
      <c r="H52" s="24" t="s">
        <v>114</v>
      </c>
      <c r="I52" s="24" t="s">
        <v>108</v>
      </c>
      <c r="J52" s="25">
        <v>861.8</v>
      </c>
      <c r="K52" s="21">
        <v>35</v>
      </c>
      <c r="L52" s="26">
        <v>328.4</v>
      </c>
    </row>
    <row r="53" spans="2:12" ht="15.75">
      <c r="B53" s="9"/>
      <c r="C53" s="20">
        <v>2022</v>
      </c>
      <c r="D53" s="21">
        <v>49</v>
      </c>
      <c r="E53" s="22" t="s">
        <v>115</v>
      </c>
      <c r="F53" s="22"/>
      <c r="G53" s="23">
        <v>55</v>
      </c>
      <c r="H53" s="24" t="s">
        <v>116</v>
      </c>
      <c r="I53" s="24" t="s">
        <v>117</v>
      </c>
      <c r="J53" s="25">
        <v>287.5</v>
      </c>
      <c r="K53" s="21">
        <v>14</v>
      </c>
      <c r="L53" s="26" t="s">
        <v>68</v>
      </c>
    </row>
    <row r="54" spans="2:12" ht="15.75">
      <c r="B54" s="27">
        <v>44327</v>
      </c>
      <c r="C54" s="28" t="s">
        <v>83</v>
      </c>
      <c r="D54" s="21">
        <v>50</v>
      </c>
      <c r="E54" s="22" t="s">
        <v>118</v>
      </c>
      <c r="F54" s="22"/>
      <c r="G54" s="23">
        <v>56</v>
      </c>
      <c r="H54" s="24" t="s">
        <v>119</v>
      </c>
      <c r="I54" s="24" t="s">
        <v>120</v>
      </c>
      <c r="J54" s="25">
        <v>264</v>
      </c>
      <c r="K54" s="21">
        <v>10</v>
      </c>
      <c r="L54" s="26" t="s">
        <v>68</v>
      </c>
    </row>
    <row r="55" spans="2:12" ht="15.75">
      <c r="B55" s="27">
        <v>43672</v>
      </c>
      <c r="C55" s="28" t="s">
        <v>83</v>
      </c>
      <c r="D55" s="21">
        <v>51</v>
      </c>
      <c r="E55" s="29" t="s">
        <v>121</v>
      </c>
      <c r="F55" s="29" t="s">
        <v>84</v>
      </c>
      <c r="G55" s="30">
        <v>57</v>
      </c>
      <c r="H55" s="31" t="s">
        <v>119</v>
      </c>
      <c r="I55" s="31" t="s">
        <v>122</v>
      </c>
      <c r="J55" s="25">
        <v>557</v>
      </c>
      <c r="K55" s="21">
        <v>0</v>
      </c>
      <c r="L55" s="26" t="s">
        <v>68</v>
      </c>
    </row>
    <row r="56" spans="2:12" ht="15.75">
      <c r="B56" s="9"/>
      <c r="C56" s="20" t="s">
        <v>123</v>
      </c>
      <c r="D56" s="21">
        <v>52</v>
      </c>
      <c r="E56" s="22" t="s">
        <v>124</v>
      </c>
      <c r="F56" s="22"/>
      <c r="G56" s="39">
        <v>58</v>
      </c>
      <c r="H56" s="24" t="s">
        <v>125</v>
      </c>
      <c r="I56" s="24" t="s">
        <v>126</v>
      </c>
      <c r="J56" s="25">
        <v>270.6</v>
      </c>
      <c r="K56" s="21">
        <v>16</v>
      </c>
      <c r="L56" s="26" t="s">
        <v>68</v>
      </c>
    </row>
    <row r="57" spans="2:12" ht="15.75">
      <c r="B57" s="9"/>
      <c r="C57" s="20" t="s">
        <v>127</v>
      </c>
      <c r="D57" s="21">
        <v>53</v>
      </c>
      <c r="E57" s="22" t="s">
        <v>128</v>
      </c>
      <c r="F57" s="22"/>
      <c r="G57" s="39">
        <v>59</v>
      </c>
      <c r="H57" s="24" t="s">
        <v>129</v>
      </c>
      <c r="I57" s="24" t="s">
        <v>130</v>
      </c>
      <c r="J57" s="25">
        <v>752.3</v>
      </c>
      <c r="K57" s="21">
        <v>42</v>
      </c>
      <c r="L57" s="26" t="s">
        <v>68</v>
      </c>
    </row>
    <row r="58" spans="2:12" ht="15.75">
      <c r="B58" s="9"/>
      <c r="C58" s="20" t="s">
        <v>131</v>
      </c>
      <c r="D58" s="21">
        <v>54</v>
      </c>
      <c r="E58" s="22" t="s">
        <v>132</v>
      </c>
      <c r="F58" s="22"/>
      <c r="G58" s="39">
        <v>60</v>
      </c>
      <c r="H58" s="24" t="s">
        <v>129</v>
      </c>
      <c r="I58" s="24" t="s">
        <v>130</v>
      </c>
      <c r="J58" s="25">
        <v>274.8</v>
      </c>
      <c r="K58" s="21">
        <v>8</v>
      </c>
      <c r="L58" s="26" t="s">
        <v>68</v>
      </c>
    </row>
    <row r="59" spans="2:12" ht="15.75">
      <c r="B59" s="27">
        <v>44833</v>
      </c>
      <c r="C59" s="28" t="s">
        <v>83</v>
      </c>
      <c r="D59" s="21">
        <v>55</v>
      </c>
      <c r="E59" s="22" t="s">
        <v>133</v>
      </c>
      <c r="F59" s="22"/>
      <c r="G59" s="39">
        <v>61</v>
      </c>
      <c r="H59" s="24" t="s">
        <v>134</v>
      </c>
      <c r="I59" s="24" t="s">
        <v>135</v>
      </c>
      <c r="J59" s="25">
        <v>605.1</v>
      </c>
      <c r="K59" s="21">
        <v>27</v>
      </c>
      <c r="L59" s="26" t="s">
        <v>68</v>
      </c>
    </row>
    <row r="60" spans="2:12" ht="15.75">
      <c r="B60" s="27">
        <v>44833</v>
      </c>
      <c r="C60" s="28" t="s">
        <v>83</v>
      </c>
      <c r="D60" s="21">
        <v>56</v>
      </c>
      <c r="E60" s="22" t="s">
        <v>136</v>
      </c>
      <c r="F60" s="22"/>
      <c r="G60" s="39">
        <v>62</v>
      </c>
      <c r="H60" s="24" t="s">
        <v>134</v>
      </c>
      <c r="I60" s="24" t="s">
        <v>137</v>
      </c>
      <c r="J60" s="25">
        <v>595.2</v>
      </c>
      <c r="K60" s="21">
        <v>21</v>
      </c>
      <c r="L60" s="26" t="s">
        <v>68</v>
      </c>
    </row>
    <row r="61" spans="2:12" ht="15.75">
      <c r="B61" s="27">
        <v>44833</v>
      </c>
      <c r="C61" s="28" t="s">
        <v>83</v>
      </c>
      <c r="D61" s="21">
        <v>57</v>
      </c>
      <c r="E61" s="22" t="s">
        <v>138</v>
      </c>
      <c r="F61" s="22"/>
      <c r="G61" s="39">
        <v>63</v>
      </c>
      <c r="H61" s="24" t="s">
        <v>134</v>
      </c>
      <c r="I61" s="24" t="s">
        <v>135</v>
      </c>
      <c r="J61" s="25">
        <v>350.1</v>
      </c>
      <c r="K61" s="21">
        <v>22</v>
      </c>
      <c r="L61" s="26" t="s">
        <v>68</v>
      </c>
    </row>
    <row r="62" spans="2:12" ht="15.75">
      <c r="B62" s="27">
        <v>44833</v>
      </c>
      <c r="C62" s="28" t="s">
        <v>83</v>
      </c>
      <c r="D62" s="21">
        <v>58</v>
      </c>
      <c r="E62" s="22" t="s">
        <v>139</v>
      </c>
      <c r="F62" s="22"/>
      <c r="G62" s="39">
        <v>64</v>
      </c>
      <c r="H62" s="24" t="s">
        <v>134</v>
      </c>
      <c r="I62" s="24" t="s">
        <v>137</v>
      </c>
      <c r="J62" s="25">
        <v>592.6</v>
      </c>
      <c r="K62" s="21">
        <v>32</v>
      </c>
      <c r="L62" s="26" t="s">
        <v>68</v>
      </c>
    </row>
    <row r="63" spans="2:12" ht="15.75">
      <c r="B63" s="9"/>
      <c r="C63" s="20">
        <v>2015</v>
      </c>
      <c r="D63" s="21">
        <v>59</v>
      </c>
      <c r="E63" s="22" t="s">
        <v>140</v>
      </c>
      <c r="F63" s="22"/>
      <c r="G63" s="39">
        <v>65</v>
      </c>
      <c r="H63" s="24" t="s">
        <v>134</v>
      </c>
      <c r="I63" s="24" t="s">
        <v>135</v>
      </c>
      <c r="J63" s="25">
        <v>340.8</v>
      </c>
      <c r="K63" s="21">
        <v>11</v>
      </c>
      <c r="L63" s="26" t="s">
        <v>68</v>
      </c>
    </row>
    <row r="64" spans="2:12" ht="15.75">
      <c r="B64" s="9"/>
      <c r="C64" s="20">
        <v>2015</v>
      </c>
      <c r="D64" s="21">
        <v>60</v>
      </c>
      <c r="E64" s="22" t="s">
        <v>141</v>
      </c>
      <c r="F64" s="22"/>
      <c r="G64" s="39">
        <v>66</v>
      </c>
      <c r="H64" s="24" t="s">
        <v>134</v>
      </c>
      <c r="I64" s="24" t="s">
        <v>135</v>
      </c>
      <c r="J64" s="25">
        <v>348.6</v>
      </c>
      <c r="K64" s="21">
        <v>20</v>
      </c>
      <c r="L64" s="26" t="s">
        <v>68</v>
      </c>
    </row>
    <row r="65" spans="2:12" ht="15.75">
      <c r="B65" s="27">
        <v>44833</v>
      </c>
      <c r="C65" s="28" t="s">
        <v>83</v>
      </c>
      <c r="D65" s="21">
        <v>61</v>
      </c>
      <c r="E65" s="22" t="s">
        <v>142</v>
      </c>
      <c r="F65" s="22"/>
      <c r="G65" s="39">
        <v>67</v>
      </c>
      <c r="H65" s="24" t="s">
        <v>134</v>
      </c>
      <c r="I65" s="24" t="s">
        <v>135</v>
      </c>
      <c r="J65" s="25">
        <v>346.5</v>
      </c>
      <c r="K65" s="21">
        <v>13</v>
      </c>
      <c r="L65" s="26" t="s">
        <v>68</v>
      </c>
    </row>
    <row r="66" spans="2:12" ht="15.75">
      <c r="B66" s="27">
        <v>44833</v>
      </c>
      <c r="C66" s="28" t="s">
        <v>83</v>
      </c>
      <c r="D66" s="21">
        <v>62</v>
      </c>
      <c r="E66" s="22" t="s">
        <v>143</v>
      </c>
      <c r="F66" s="22"/>
      <c r="G66" s="39">
        <v>68</v>
      </c>
      <c r="H66" s="24" t="s">
        <v>134</v>
      </c>
      <c r="I66" s="24" t="s">
        <v>137</v>
      </c>
      <c r="J66" s="25">
        <v>594.8</v>
      </c>
      <c r="K66" s="21">
        <v>24</v>
      </c>
      <c r="L66" s="26" t="s">
        <v>68</v>
      </c>
    </row>
    <row r="67" spans="2:12" ht="15.75">
      <c r="B67" s="27">
        <v>44833</v>
      </c>
      <c r="C67" s="28" t="s">
        <v>83</v>
      </c>
      <c r="D67" s="21">
        <v>63</v>
      </c>
      <c r="E67" s="22" t="s">
        <v>144</v>
      </c>
      <c r="F67" s="22"/>
      <c r="G67" s="39">
        <v>69</v>
      </c>
      <c r="H67" s="24" t="s">
        <v>134</v>
      </c>
      <c r="I67" s="24" t="s">
        <v>135</v>
      </c>
      <c r="J67" s="25">
        <v>340.6</v>
      </c>
      <c r="K67" s="21">
        <v>20</v>
      </c>
      <c r="L67" s="26" t="s">
        <v>68</v>
      </c>
    </row>
    <row r="68" spans="2:12" ht="15.75">
      <c r="B68" s="27">
        <v>44833</v>
      </c>
      <c r="C68" s="28" t="s">
        <v>83</v>
      </c>
      <c r="D68" s="21">
        <v>64</v>
      </c>
      <c r="E68" s="22" t="s">
        <v>145</v>
      </c>
      <c r="F68" s="22"/>
      <c r="G68" s="39">
        <v>70</v>
      </c>
      <c r="H68" s="24" t="s">
        <v>134</v>
      </c>
      <c r="I68" s="24" t="s">
        <v>135</v>
      </c>
      <c r="J68" s="25">
        <v>337.3</v>
      </c>
      <c r="K68" s="21">
        <v>23</v>
      </c>
      <c r="L68" s="26" t="s">
        <v>68</v>
      </c>
    </row>
    <row r="69" spans="2:12" ht="15.75">
      <c r="B69" s="27">
        <v>44833</v>
      </c>
      <c r="C69" s="28" t="s">
        <v>83</v>
      </c>
      <c r="D69" s="21">
        <v>65</v>
      </c>
      <c r="E69" s="22" t="s">
        <v>146</v>
      </c>
      <c r="F69" s="22"/>
      <c r="G69" s="39">
        <v>71</v>
      </c>
      <c r="H69" s="24" t="s">
        <v>134</v>
      </c>
      <c r="I69" s="24" t="s">
        <v>135</v>
      </c>
      <c r="J69" s="25">
        <v>346.4</v>
      </c>
      <c r="K69" s="21">
        <v>24</v>
      </c>
      <c r="L69" s="26" t="s">
        <v>68</v>
      </c>
    </row>
    <row r="70" spans="2:12" ht="15.75">
      <c r="B70" s="9"/>
      <c r="C70" s="40" t="s">
        <v>147</v>
      </c>
      <c r="D70" s="21">
        <v>66</v>
      </c>
      <c r="E70" s="22" t="s">
        <v>148</v>
      </c>
      <c r="F70" s="22"/>
      <c r="G70" s="39">
        <v>72</v>
      </c>
      <c r="H70" s="24" t="s">
        <v>134</v>
      </c>
      <c r="I70" s="24" t="s">
        <v>149</v>
      </c>
      <c r="J70" s="25">
        <v>2225.9</v>
      </c>
      <c r="K70" s="21">
        <v>143</v>
      </c>
      <c r="L70" s="26">
        <v>529.8</v>
      </c>
    </row>
    <row r="71" spans="2:12" ht="15.75">
      <c r="B71" s="9"/>
      <c r="C71" s="20" t="s">
        <v>68</v>
      </c>
      <c r="D71" s="21">
        <v>67</v>
      </c>
      <c r="E71" s="22" t="s">
        <v>150</v>
      </c>
      <c r="F71" s="22"/>
      <c r="G71" s="39">
        <v>73</v>
      </c>
      <c r="H71" s="24" t="s">
        <v>151</v>
      </c>
      <c r="I71" s="24" t="s">
        <v>152</v>
      </c>
      <c r="J71" s="25">
        <v>345.1</v>
      </c>
      <c r="K71" s="21">
        <v>12</v>
      </c>
      <c r="L71" s="26" t="s">
        <v>68</v>
      </c>
    </row>
    <row r="72" spans="2:12" ht="15.75">
      <c r="B72" s="9"/>
      <c r="C72" s="20">
        <v>2046</v>
      </c>
      <c r="D72" s="21">
        <v>68</v>
      </c>
      <c r="E72" s="22" t="s">
        <v>153</v>
      </c>
      <c r="F72" s="22"/>
      <c r="G72" s="39">
        <v>74</v>
      </c>
      <c r="H72" s="24" t="s">
        <v>154</v>
      </c>
      <c r="I72" s="24" t="s">
        <v>155</v>
      </c>
      <c r="J72" s="25">
        <v>1362.2</v>
      </c>
      <c r="K72" s="21">
        <v>70</v>
      </c>
      <c r="L72" s="26">
        <v>486.6</v>
      </c>
    </row>
    <row r="73" spans="2:12" ht="15.75">
      <c r="B73" s="41"/>
      <c r="C73" s="42"/>
      <c r="D73" s="21">
        <v>69</v>
      </c>
      <c r="E73" s="43" t="s">
        <v>156</v>
      </c>
      <c r="F73" s="44"/>
      <c r="G73" s="26">
        <v>80</v>
      </c>
      <c r="H73" s="45" t="s">
        <v>157</v>
      </c>
      <c r="I73" s="24" t="s">
        <v>158</v>
      </c>
      <c r="J73" s="46">
        <v>375.3</v>
      </c>
      <c r="K73" s="47">
        <v>14</v>
      </c>
      <c r="L73" s="48"/>
    </row>
    <row r="74" spans="2:12" ht="15.75">
      <c r="B74" s="41"/>
      <c r="C74" s="42"/>
      <c r="D74" s="21">
        <v>70</v>
      </c>
      <c r="E74" s="43" t="s">
        <v>159</v>
      </c>
      <c r="F74" s="49"/>
      <c r="G74" s="26">
        <v>81</v>
      </c>
      <c r="H74" s="45" t="s">
        <v>157</v>
      </c>
      <c r="I74" s="24" t="s">
        <v>158</v>
      </c>
      <c r="J74" s="45">
        <v>645.5</v>
      </c>
      <c r="K74" s="49">
        <v>29</v>
      </c>
      <c r="L74" s="49"/>
    </row>
    <row r="75" spans="2:12" ht="15.75">
      <c r="B75" s="41"/>
      <c r="C75" s="42"/>
      <c r="D75" s="21">
        <v>71</v>
      </c>
      <c r="E75" s="43" t="s">
        <v>160</v>
      </c>
      <c r="F75" s="49"/>
      <c r="G75" s="26">
        <v>82</v>
      </c>
      <c r="H75" s="45" t="s">
        <v>157</v>
      </c>
      <c r="I75" s="24" t="s">
        <v>158</v>
      </c>
      <c r="J75" s="49">
        <v>378.3</v>
      </c>
      <c r="K75" s="49">
        <v>13</v>
      </c>
      <c r="L75" s="49"/>
    </row>
    <row r="76" spans="2:12" ht="15.75">
      <c r="B76" s="41"/>
      <c r="C76" s="42"/>
      <c r="D76" s="21">
        <v>72</v>
      </c>
      <c r="E76" s="43" t="s">
        <v>161</v>
      </c>
      <c r="F76" s="49"/>
      <c r="G76" s="26">
        <v>83</v>
      </c>
      <c r="H76" s="45" t="s">
        <v>157</v>
      </c>
      <c r="I76" s="24" t="s">
        <v>158</v>
      </c>
      <c r="J76" s="49">
        <v>382.7</v>
      </c>
      <c r="K76" s="49">
        <v>12</v>
      </c>
      <c r="L76" s="49"/>
    </row>
    <row r="77" spans="2:12" ht="15.75">
      <c r="B77" s="41"/>
      <c r="C77" s="42">
        <v>2016</v>
      </c>
      <c r="D77" s="21">
        <v>73</v>
      </c>
      <c r="E77" s="43" t="s">
        <v>162</v>
      </c>
      <c r="F77" s="49"/>
      <c r="G77" s="26">
        <v>84</v>
      </c>
      <c r="H77" s="45" t="s">
        <v>157</v>
      </c>
      <c r="I77" s="24" t="s">
        <v>158</v>
      </c>
      <c r="J77" s="49">
        <v>600.5</v>
      </c>
      <c r="K77" s="49">
        <v>31</v>
      </c>
      <c r="L77" s="49"/>
    </row>
    <row r="78" spans="2:12" ht="15.75">
      <c r="B78" s="41"/>
      <c r="C78" s="42"/>
      <c r="D78" s="21">
        <v>74</v>
      </c>
      <c r="E78" s="43" t="s">
        <v>163</v>
      </c>
      <c r="F78" s="49"/>
      <c r="G78" s="26">
        <v>85</v>
      </c>
      <c r="H78" s="45" t="s">
        <v>157</v>
      </c>
      <c r="I78" s="24" t="s">
        <v>158</v>
      </c>
      <c r="J78" s="49">
        <v>387.1</v>
      </c>
      <c r="K78" s="49">
        <v>26</v>
      </c>
      <c r="L78" s="49"/>
    </row>
    <row r="79" spans="2:12" ht="15.75">
      <c r="B79" s="41"/>
      <c r="C79" s="42"/>
      <c r="D79" s="21">
        <v>75</v>
      </c>
      <c r="E79" s="43" t="s">
        <v>164</v>
      </c>
      <c r="F79" s="49"/>
      <c r="G79" s="26">
        <v>86</v>
      </c>
      <c r="H79" s="45" t="s">
        <v>157</v>
      </c>
      <c r="I79" s="24" t="s">
        <v>158</v>
      </c>
      <c r="J79" s="50">
        <v>484</v>
      </c>
      <c r="K79" s="49">
        <v>17</v>
      </c>
      <c r="L79" s="49"/>
    </row>
    <row r="80" spans="2:12" ht="15.75">
      <c r="B80" s="41"/>
      <c r="C80" s="42"/>
      <c r="D80" s="21">
        <v>76</v>
      </c>
      <c r="E80" s="43" t="s">
        <v>165</v>
      </c>
      <c r="F80" s="49"/>
      <c r="G80" s="26">
        <v>176</v>
      </c>
      <c r="H80" s="51" t="s">
        <v>166</v>
      </c>
      <c r="I80" s="24" t="s">
        <v>167</v>
      </c>
      <c r="J80" s="49">
        <v>345.3</v>
      </c>
      <c r="K80" s="49">
        <v>21</v>
      </c>
      <c r="L80" s="49"/>
    </row>
    <row r="81" spans="2:12" ht="15.75">
      <c r="B81" s="41"/>
      <c r="C81" s="42"/>
      <c r="D81" s="21">
        <v>77</v>
      </c>
      <c r="E81" s="43" t="s">
        <v>168</v>
      </c>
      <c r="F81" s="49"/>
      <c r="G81" s="26">
        <v>210</v>
      </c>
      <c r="H81" s="45" t="s">
        <v>169</v>
      </c>
      <c r="I81" s="24" t="s">
        <v>170</v>
      </c>
      <c r="J81" s="49">
        <v>382.5</v>
      </c>
      <c r="K81" s="49">
        <v>15</v>
      </c>
      <c r="L81" s="49"/>
    </row>
    <row r="82" spans="2:12" ht="15.75">
      <c r="B82" s="41"/>
      <c r="C82" s="42"/>
      <c r="D82" s="21">
        <v>78</v>
      </c>
      <c r="E82" s="43" t="s">
        <v>171</v>
      </c>
      <c r="F82" s="49"/>
      <c r="G82" s="26">
        <v>90</v>
      </c>
      <c r="H82" s="45" t="s">
        <v>157</v>
      </c>
      <c r="I82" s="24" t="s">
        <v>158</v>
      </c>
      <c r="J82" s="49">
        <v>381.1</v>
      </c>
      <c r="K82" s="49">
        <v>17</v>
      </c>
      <c r="L82" s="49"/>
    </row>
    <row r="83" spans="2:12" ht="15.75">
      <c r="B83" s="27">
        <v>41949</v>
      </c>
      <c r="C83" s="28" t="s">
        <v>83</v>
      </c>
      <c r="D83" s="21">
        <v>79</v>
      </c>
      <c r="E83" s="43" t="s">
        <v>172</v>
      </c>
      <c r="F83" s="49"/>
      <c r="G83" s="26">
        <v>91</v>
      </c>
      <c r="H83" s="45" t="s">
        <v>157</v>
      </c>
      <c r="I83" s="24" t="s">
        <v>158</v>
      </c>
      <c r="J83" s="49">
        <v>349.9</v>
      </c>
      <c r="K83" s="49">
        <v>25</v>
      </c>
      <c r="L83" s="49"/>
    </row>
    <row r="84" spans="2:12" ht="15.75">
      <c r="B84" s="41"/>
      <c r="C84" s="42"/>
      <c r="D84" s="21">
        <v>80</v>
      </c>
      <c r="E84" s="43" t="s">
        <v>173</v>
      </c>
      <c r="F84" s="49"/>
      <c r="G84" s="26">
        <v>92</v>
      </c>
      <c r="H84" s="45" t="s">
        <v>157</v>
      </c>
      <c r="I84" s="24" t="s">
        <v>158</v>
      </c>
      <c r="J84" s="49">
        <v>389.4</v>
      </c>
      <c r="K84" s="49">
        <v>19</v>
      </c>
      <c r="L84" s="49"/>
    </row>
    <row r="85" spans="2:12" ht="15.75">
      <c r="B85" s="41"/>
      <c r="C85" s="42"/>
      <c r="D85" s="21">
        <v>81</v>
      </c>
      <c r="E85" s="43" t="s">
        <v>174</v>
      </c>
      <c r="F85" s="49"/>
      <c r="G85" s="26">
        <v>93</v>
      </c>
      <c r="H85" s="45" t="s">
        <v>157</v>
      </c>
      <c r="I85" s="24" t="s">
        <v>158</v>
      </c>
      <c r="J85" s="49">
        <v>465.4</v>
      </c>
      <c r="K85" s="49">
        <v>14</v>
      </c>
      <c r="L85" s="49"/>
    </row>
    <row r="86" spans="2:12" ht="15.75">
      <c r="B86" s="41"/>
      <c r="C86" s="42"/>
      <c r="D86" s="21">
        <v>82</v>
      </c>
      <c r="E86" s="43" t="s">
        <v>175</v>
      </c>
      <c r="F86" s="49"/>
      <c r="G86" s="26">
        <v>94</v>
      </c>
      <c r="H86" s="45" t="s">
        <v>157</v>
      </c>
      <c r="I86" s="24" t="s">
        <v>158</v>
      </c>
      <c r="J86" s="49">
        <v>488.2</v>
      </c>
      <c r="K86" s="49">
        <v>17</v>
      </c>
      <c r="L86" s="49"/>
    </row>
    <row r="87" spans="2:12" ht="15.75">
      <c r="B87" s="41"/>
      <c r="C87" s="42"/>
      <c r="D87" s="21">
        <v>83</v>
      </c>
      <c r="E87" s="43" t="s">
        <v>176</v>
      </c>
      <c r="F87" s="49"/>
      <c r="G87" s="26">
        <v>95</v>
      </c>
      <c r="H87" s="45" t="s">
        <v>157</v>
      </c>
      <c r="I87" s="24" t="s">
        <v>158</v>
      </c>
      <c r="J87" s="49">
        <v>581.9</v>
      </c>
      <c r="K87" s="49">
        <v>41</v>
      </c>
      <c r="L87" s="49"/>
    </row>
    <row r="88" spans="2:12" ht="15.75">
      <c r="B88" s="41"/>
      <c r="C88" s="42"/>
      <c r="D88" s="21">
        <v>84</v>
      </c>
      <c r="E88" s="43" t="s">
        <v>177</v>
      </c>
      <c r="F88" s="49"/>
      <c r="G88" s="26">
        <v>96</v>
      </c>
      <c r="H88" s="45" t="s">
        <v>157</v>
      </c>
      <c r="I88" s="24" t="s">
        <v>158</v>
      </c>
      <c r="J88" s="49">
        <v>495.1</v>
      </c>
      <c r="K88" s="49">
        <v>21</v>
      </c>
      <c r="L88" s="49"/>
    </row>
    <row r="89" spans="2:12" ht="15.75">
      <c r="B89" s="41"/>
      <c r="C89" s="42"/>
      <c r="D89" s="21">
        <v>85</v>
      </c>
      <c r="E89" s="43" t="s">
        <v>178</v>
      </c>
      <c r="F89" s="49"/>
      <c r="G89" s="26">
        <v>203</v>
      </c>
      <c r="H89" s="45" t="s">
        <v>179</v>
      </c>
      <c r="I89" s="24" t="s">
        <v>180</v>
      </c>
      <c r="J89" s="49">
        <v>350.3</v>
      </c>
      <c r="K89" s="49">
        <v>18</v>
      </c>
      <c r="L89" s="49"/>
    </row>
    <row r="90" spans="2:12" ht="15.75">
      <c r="B90" s="41"/>
      <c r="C90" s="42"/>
      <c r="D90" s="21">
        <v>86</v>
      </c>
      <c r="E90" s="43" t="s">
        <v>181</v>
      </c>
      <c r="F90" s="49"/>
      <c r="G90" s="26">
        <v>98</v>
      </c>
      <c r="H90" s="45" t="s">
        <v>157</v>
      </c>
      <c r="I90" s="24" t="s">
        <v>158</v>
      </c>
      <c r="J90" s="49">
        <v>350.1</v>
      </c>
      <c r="K90" s="49">
        <v>17</v>
      </c>
      <c r="L90" s="49"/>
    </row>
    <row r="91" spans="2:12" ht="15.75">
      <c r="B91" s="41"/>
      <c r="C91" s="42">
        <v>2015</v>
      </c>
      <c r="D91" s="21">
        <v>87</v>
      </c>
      <c r="E91" s="43" t="s">
        <v>182</v>
      </c>
      <c r="F91" s="49"/>
      <c r="G91" s="26">
        <v>99</v>
      </c>
      <c r="H91" s="45" t="s">
        <v>157</v>
      </c>
      <c r="I91" s="24" t="s">
        <v>158</v>
      </c>
      <c r="J91" s="49">
        <v>382.7</v>
      </c>
      <c r="K91" s="49">
        <v>16</v>
      </c>
      <c r="L91" s="49"/>
    </row>
    <row r="92" spans="2:12" ht="15.75">
      <c r="B92" s="41"/>
      <c r="C92" s="42"/>
      <c r="D92" s="21">
        <v>88</v>
      </c>
      <c r="E92" s="43" t="s">
        <v>183</v>
      </c>
      <c r="F92" s="49"/>
      <c r="G92" s="26">
        <v>202</v>
      </c>
      <c r="H92" s="45" t="s">
        <v>169</v>
      </c>
      <c r="I92" s="24" t="s">
        <v>184</v>
      </c>
      <c r="J92" s="49">
        <v>583.2</v>
      </c>
      <c r="K92" s="49">
        <v>35</v>
      </c>
      <c r="L92" s="49"/>
    </row>
    <row r="93" spans="2:12" ht="15.75">
      <c r="B93" s="41"/>
      <c r="C93" s="42"/>
      <c r="D93" s="21">
        <v>89</v>
      </c>
      <c r="E93" s="43" t="s">
        <v>185</v>
      </c>
      <c r="F93" s="49"/>
      <c r="G93" s="26">
        <v>103</v>
      </c>
      <c r="H93" s="45" t="s">
        <v>157</v>
      </c>
      <c r="I93" s="24" t="s">
        <v>158</v>
      </c>
      <c r="J93" s="49">
        <v>340.1</v>
      </c>
      <c r="K93" s="49">
        <v>22</v>
      </c>
      <c r="L93" s="49"/>
    </row>
    <row r="94" spans="2:12" ht="15.75">
      <c r="B94" s="41"/>
      <c r="C94" s="42"/>
      <c r="D94" s="21">
        <v>90</v>
      </c>
      <c r="E94" s="43" t="s">
        <v>186</v>
      </c>
      <c r="F94" s="49"/>
      <c r="G94" s="26">
        <v>104</v>
      </c>
      <c r="H94" s="45" t="s">
        <v>157</v>
      </c>
      <c r="I94" s="24" t="s">
        <v>158</v>
      </c>
      <c r="J94" s="49">
        <v>336.3</v>
      </c>
      <c r="K94" s="49">
        <v>12</v>
      </c>
      <c r="L94" s="49"/>
    </row>
    <row r="95" spans="2:12" ht="15.75">
      <c r="B95" s="41"/>
      <c r="C95" s="42"/>
      <c r="D95" s="21">
        <v>91</v>
      </c>
      <c r="E95" s="43" t="s">
        <v>187</v>
      </c>
      <c r="F95" s="49"/>
      <c r="G95" s="26">
        <v>106</v>
      </c>
      <c r="H95" s="45" t="s">
        <v>157</v>
      </c>
      <c r="I95" s="24" t="s">
        <v>158</v>
      </c>
      <c r="J95" s="49">
        <v>338.2</v>
      </c>
      <c r="K95" s="49">
        <v>20</v>
      </c>
      <c r="L95" s="49"/>
    </row>
    <row r="96" spans="2:12" ht="15.75">
      <c r="B96" s="41"/>
      <c r="C96" s="42"/>
      <c r="D96" s="21">
        <v>92</v>
      </c>
      <c r="E96" s="43" t="s">
        <v>188</v>
      </c>
      <c r="F96" s="49"/>
      <c r="G96" s="26">
        <v>175</v>
      </c>
      <c r="H96" s="45" t="s">
        <v>189</v>
      </c>
      <c r="I96" s="24" t="s">
        <v>190</v>
      </c>
      <c r="J96" s="50">
        <v>3046</v>
      </c>
      <c r="K96" s="49">
        <v>108</v>
      </c>
      <c r="L96" s="49"/>
    </row>
    <row r="97" spans="2:12" ht="15.75">
      <c r="B97" s="41"/>
      <c r="C97" s="42">
        <v>2016</v>
      </c>
      <c r="D97" s="21">
        <v>93</v>
      </c>
      <c r="E97" s="22" t="s">
        <v>191</v>
      </c>
      <c r="F97" s="22"/>
      <c r="G97" s="39">
        <v>77</v>
      </c>
      <c r="H97" s="24" t="s">
        <v>192</v>
      </c>
      <c r="I97" s="24" t="s">
        <v>193</v>
      </c>
      <c r="J97" s="25">
        <v>588.2</v>
      </c>
      <c r="K97" s="21">
        <v>20</v>
      </c>
      <c r="L97" s="26" t="s">
        <v>68</v>
      </c>
    </row>
    <row r="98" spans="2:12" ht="15.75">
      <c r="B98" s="41"/>
      <c r="C98" s="42"/>
      <c r="D98" s="21">
        <v>94</v>
      </c>
      <c r="E98" s="43" t="s">
        <v>194</v>
      </c>
      <c r="F98" s="49"/>
      <c r="G98" s="26">
        <v>108</v>
      </c>
      <c r="H98" s="45" t="s">
        <v>157</v>
      </c>
      <c r="I98" s="24" t="s">
        <v>158</v>
      </c>
      <c r="J98" s="49">
        <v>762.4</v>
      </c>
      <c r="K98" s="49">
        <v>17</v>
      </c>
      <c r="L98" s="49"/>
    </row>
    <row r="99" spans="2:12" ht="15.75">
      <c r="B99" s="27">
        <v>43210</v>
      </c>
      <c r="C99" s="28" t="s">
        <v>83</v>
      </c>
      <c r="D99" s="21">
        <v>95</v>
      </c>
      <c r="E99" s="43" t="s">
        <v>195</v>
      </c>
      <c r="F99" s="49"/>
      <c r="G99" s="26">
        <v>109</v>
      </c>
      <c r="H99" s="45" t="s">
        <v>157</v>
      </c>
      <c r="I99" s="24" t="s">
        <v>158</v>
      </c>
      <c r="J99" s="49">
        <v>349.2</v>
      </c>
      <c r="K99" s="49">
        <v>16</v>
      </c>
      <c r="L99" s="49"/>
    </row>
    <row r="100" spans="2:12" ht="15.75">
      <c r="B100" s="41"/>
      <c r="C100" s="42"/>
      <c r="D100" s="21">
        <v>96</v>
      </c>
      <c r="E100" s="43" t="s">
        <v>196</v>
      </c>
      <c r="F100" s="49"/>
      <c r="G100" s="26">
        <v>110</v>
      </c>
      <c r="H100" s="45" t="s">
        <v>157</v>
      </c>
      <c r="I100" s="24" t="s">
        <v>158</v>
      </c>
      <c r="J100" s="49">
        <v>597.2</v>
      </c>
      <c r="K100" s="49">
        <v>30</v>
      </c>
      <c r="L100" s="49"/>
    </row>
    <row r="101" spans="2:12" ht="15.75">
      <c r="B101" s="41"/>
      <c r="C101" s="42"/>
      <c r="D101" s="21">
        <v>97</v>
      </c>
      <c r="E101" s="43" t="s">
        <v>197</v>
      </c>
      <c r="F101" s="49"/>
      <c r="G101" s="26">
        <v>111</v>
      </c>
      <c r="H101" s="45" t="s">
        <v>157</v>
      </c>
      <c r="I101" s="24" t="s">
        <v>158</v>
      </c>
      <c r="J101" s="49">
        <v>574.5</v>
      </c>
      <c r="K101" s="49">
        <v>35</v>
      </c>
      <c r="L101" s="49"/>
    </row>
    <row r="102" spans="2:12" ht="15.75">
      <c r="B102" s="41"/>
      <c r="C102" s="42"/>
      <c r="D102" s="21">
        <v>98</v>
      </c>
      <c r="E102" s="43" t="s">
        <v>198</v>
      </c>
      <c r="F102" s="49"/>
      <c r="G102" s="26">
        <v>112</v>
      </c>
      <c r="H102" s="45" t="s">
        <v>157</v>
      </c>
      <c r="I102" s="24" t="s">
        <v>158</v>
      </c>
      <c r="J102" s="49">
        <v>341.9</v>
      </c>
      <c r="K102" s="49">
        <v>14</v>
      </c>
      <c r="L102" s="49"/>
    </row>
    <row r="103" spans="2:12" ht="15.75">
      <c r="B103" s="27">
        <v>44327</v>
      </c>
      <c r="C103" s="28" t="s">
        <v>83</v>
      </c>
      <c r="D103" s="21">
        <v>99</v>
      </c>
      <c r="E103" s="43" t="s">
        <v>199</v>
      </c>
      <c r="F103" s="49"/>
      <c r="G103" s="26">
        <v>113</v>
      </c>
      <c r="H103" s="45" t="s">
        <v>157</v>
      </c>
      <c r="I103" s="24" t="s">
        <v>158</v>
      </c>
      <c r="J103" s="49">
        <v>343.3</v>
      </c>
      <c r="K103" s="49">
        <v>20</v>
      </c>
      <c r="L103" s="49"/>
    </row>
    <row r="104" spans="2:12" ht="15.75">
      <c r="B104" s="41"/>
      <c r="C104" s="42"/>
      <c r="D104" s="21">
        <v>100</v>
      </c>
      <c r="E104" s="43" t="s">
        <v>200</v>
      </c>
      <c r="F104" s="49"/>
      <c r="G104" s="26">
        <v>114</v>
      </c>
      <c r="H104" s="45" t="s">
        <v>157</v>
      </c>
      <c r="I104" s="24" t="s">
        <v>158</v>
      </c>
      <c r="J104" s="49">
        <v>591.7</v>
      </c>
      <c r="K104" s="49">
        <v>28</v>
      </c>
      <c r="L104" s="49"/>
    </row>
    <row r="105" spans="2:12" ht="15.75">
      <c r="B105" s="41"/>
      <c r="C105" s="42"/>
      <c r="D105" s="21">
        <v>101</v>
      </c>
      <c r="E105" s="43" t="s">
        <v>201</v>
      </c>
      <c r="F105" s="49"/>
      <c r="G105" s="26">
        <v>115</v>
      </c>
      <c r="H105" s="45" t="s">
        <v>157</v>
      </c>
      <c r="I105" s="24" t="s">
        <v>158</v>
      </c>
      <c r="J105" s="49">
        <v>595.8</v>
      </c>
      <c r="K105" s="49">
        <v>30</v>
      </c>
      <c r="L105" s="49"/>
    </row>
    <row r="106" spans="2:12" ht="15.75">
      <c r="B106" s="41"/>
      <c r="C106" s="42"/>
      <c r="D106" s="21">
        <v>102</v>
      </c>
      <c r="E106" s="43" t="s">
        <v>202</v>
      </c>
      <c r="F106" s="49"/>
      <c r="G106" s="26">
        <v>116</v>
      </c>
      <c r="H106" s="45" t="s">
        <v>157</v>
      </c>
      <c r="I106" s="24" t="s">
        <v>158</v>
      </c>
      <c r="J106" s="49">
        <v>588.4</v>
      </c>
      <c r="K106" s="49">
        <v>26</v>
      </c>
      <c r="L106" s="49"/>
    </row>
    <row r="107" spans="2:12" ht="15.75">
      <c r="B107" s="41"/>
      <c r="C107" s="42"/>
      <c r="D107" s="21">
        <v>103</v>
      </c>
      <c r="E107" s="43" t="s">
        <v>203</v>
      </c>
      <c r="F107" s="49"/>
      <c r="G107" s="26">
        <v>117</v>
      </c>
      <c r="H107" s="45" t="s">
        <v>157</v>
      </c>
      <c r="I107" s="24" t="s">
        <v>158</v>
      </c>
      <c r="J107" s="49">
        <v>587.3</v>
      </c>
      <c r="K107" s="49">
        <v>35</v>
      </c>
      <c r="L107" s="49"/>
    </row>
    <row r="108" spans="2:12" ht="15.75">
      <c r="B108" s="41"/>
      <c r="C108" s="42"/>
      <c r="D108" s="21">
        <v>104</v>
      </c>
      <c r="E108" s="43" t="s">
        <v>204</v>
      </c>
      <c r="F108" s="49"/>
      <c r="G108" s="26">
        <v>118</v>
      </c>
      <c r="H108" s="45" t="s">
        <v>157</v>
      </c>
      <c r="I108" s="24" t="s">
        <v>158</v>
      </c>
      <c r="J108" s="49">
        <v>600.2</v>
      </c>
      <c r="K108" s="49">
        <v>31</v>
      </c>
      <c r="L108" s="49"/>
    </row>
    <row r="109" spans="2:12" ht="15.75">
      <c r="B109" s="41"/>
      <c r="C109" s="42"/>
      <c r="D109" s="21">
        <v>105</v>
      </c>
      <c r="E109" s="43" t="s">
        <v>205</v>
      </c>
      <c r="F109" s="49"/>
      <c r="G109" s="26">
        <v>119</v>
      </c>
      <c r="H109" s="45" t="s">
        <v>157</v>
      </c>
      <c r="I109" s="24" t="s">
        <v>158</v>
      </c>
      <c r="J109" s="49">
        <v>604.1</v>
      </c>
      <c r="K109" s="49">
        <v>28</v>
      </c>
      <c r="L109" s="49"/>
    </row>
    <row r="110" spans="2:12" ht="15.75">
      <c r="B110" s="41"/>
      <c r="C110" s="42"/>
      <c r="D110" s="21">
        <v>106</v>
      </c>
      <c r="E110" s="43" t="s">
        <v>206</v>
      </c>
      <c r="F110" s="49"/>
      <c r="G110" s="26">
        <v>120</v>
      </c>
      <c r="H110" s="45" t="s">
        <v>157</v>
      </c>
      <c r="I110" s="24" t="s">
        <v>158</v>
      </c>
      <c r="J110" s="49">
        <v>581.5</v>
      </c>
      <c r="K110" s="49">
        <v>31</v>
      </c>
      <c r="L110" s="49"/>
    </row>
    <row r="111" spans="2:12" ht="15.75">
      <c r="B111" s="41"/>
      <c r="C111" s="42"/>
      <c r="D111" s="21">
        <v>107</v>
      </c>
      <c r="E111" s="43" t="s">
        <v>207</v>
      </c>
      <c r="F111" s="49"/>
      <c r="G111" s="26">
        <v>121</v>
      </c>
      <c r="H111" s="45" t="s">
        <v>157</v>
      </c>
      <c r="I111" s="24" t="s">
        <v>158</v>
      </c>
      <c r="J111" s="49">
        <v>349.1</v>
      </c>
      <c r="K111" s="49">
        <v>13</v>
      </c>
      <c r="L111" s="49"/>
    </row>
    <row r="112" spans="2:12" ht="15.75">
      <c r="B112" s="41"/>
      <c r="C112" s="42"/>
      <c r="D112" s="21">
        <v>108</v>
      </c>
      <c r="E112" s="43" t="s">
        <v>208</v>
      </c>
      <c r="F112" s="49"/>
      <c r="G112" s="26">
        <v>122</v>
      </c>
      <c r="H112" s="45" t="s">
        <v>157</v>
      </c>
      <c r="I112" s="24" t="s">
        <v>158</v>
      </c>
      <c r="J112" s="49">
        <v>577.7</v>
      </c>
      <c r="K112" s="49">
        <v>29</v>
      </c>
      <c r="L112" s="49"/>
    </row>
    <row r="113" spans="2:12" ht="15.75">
      <c r="B113" s="41"/>
      <c r="C113" s="42"/>
      <c r="D113" s="21">
        <v>109</v>
      </c>
      <c r="E113" s="43" t="s">
        <v>209</v>
      </c>
      <c r="F113" s="49"/>
      <c r="G113" s="26">
        <v>123</v>
      </c>
      <c r="H113" s="45" t="s">
        <v>157</v>
      </c>
      <c r="I113" s="24" t="s">
        <v>158</v>
      </c>
      <c r="J113" s="49">
        <v>339.6</v>
      </c>
      <c r="K113" s="49">
        <v>16</v>
      </c>
      <c r="L113" s="49"/>
    </row>
    <row r="114" spans="2:12" ht="15.75">
      <c r="B114" s="41"/>
      <c r="C114" s="42"/>
      <c r="D114" s="21">
        <v>110</v>
      </c>
      <c r="E114" s="43" t="s">
        <v>210</v>
      </c>
      <c r="F114" s="49"/>
      <c r="G114" s="26">
        <v>124</v>
      </c>
      <c r="H114" s="45" t="s">
        <v>157</v>
      </c>
      <c r="I114" s="24" t="s">
        <v>158</v>
      </c>
      <c r="J114" s="50">
        <v>593</v>
      </c>
      <c r="K114" s="49">
        <v>21</v>
      </c>
      <c r="L114" s="49"/>
    </row>
    <row r="115" spans="2:12" ht="15.75">
      <c r="B115" s="41"/>
      <c r="C115" s="42"/>
      <c r="D115" s="21">
        <v>111</v>
      </c>
      <c r="E115" s="43" t="s">
        <v>211</v>
      </c>
      <c r="F115" s="49"/>
      <c r="G115" s="26">
        <v>125</v>
      </c>
      <c r="H115" s="45" t="s">
        <v>157</v>
      </c>
      <c r="I115" s="24" t="s">
        <v>158</v>
      </c>
      <c r="J115" s="49">
        <v>595.1</v>
      </c>
      <c r="K115" s="49">
        <v>39</v>
      </c>
      <c r="L115" s="49"/>
    </row>
    <row r="116" spans="2:12" ht="15.75">
      <c r="B116" s="41"/>
      <c r="C116" s="42">
        <v>2016</v>
      </c>
      <c r="D116" s="21">
        <v>112</v>
      </c>
      <c r="E116" s="43" t="s">
        <v>212</v>
      </c>
      <c r="F116" s="49"/>
      <c r="G116" s="26">
        <v>126</v>
      </c>
      <c r="H116" s="45" t="s">
        <v>157</v>
      </c>
      <c r="I116" s="24" t="s">
        <v>158</v>
      </c>
      <c r="J116" s="49">
        <v>768.4</v>
      </c>
      <c r="K116" s="49">
        <v>28</v>
      </c>
      <c r="L116" s="49"/>
    </row>
    <row r="117" spans="2:12" ht="15.75">
      <c r="B117" s="41"/>
      <c r="C117" s="42"/>
      <c r="D117" s="21">
        <v>113</v>
      </c>
      <c r="E117" s="43" t="s">
        <v>213</v>
      </c>
      <c r="F117" s="49"/>
      <c r="G117" s="26">
        <v>127</v>
      </c>
      <c r="H117" s="45" t="s">
        <v>157</v>
      </c>
      <c r="I117" s="24" t="s">
        <v>158</v>
      </c>
      <c r="J117" s="49">
        <v>350.2</v>
      </c>
      <c r="K117" s="49">
        <v>14</v>
      </c>
      <c r="L117" s="49"/>
    </row>
    <row r="118" spans="2:12" ht="15.75">
      <c r="B118" s="41"/>
      <c r="C118" s="42"/>
      <c r="D118" s="21">
        <v>114</v>
      </c>
      <c r="E118" s="43" t="s">
        <v>214</v>
      </c>
      <c r="F118" s="49"/>
      <c r="G118" s="26">
        <v>128</v>
      </c>
      <c r="H118" s="45" t="s">
        <v>157</v>
      </c>
      <c r="I118" s="24" t="s">
        <v>158</v>
      </c>
      <c r="J118" s="50">
        <v>596</v>
      </c>
      <c r="K118" s="49">
        <v>20</v>
      </c>
      <c r="L118" s="49"/>
    </row>
    <row r="119" spans="2:12" ht="15.75">
      <c r="B119" s="41"/>
      <c r="C119" s="42"/>
      <c r="D119" s="21">
        <v>115</v>
      </c>
      <c r="E119" s="43" t="s">
        <v>215</v>
      </c>
      <c r="F119" s="49"/>
      <c r="G119" s="26">
        <v>130</v>
      </c>
      <c r="H119" s="45" t="s">
        <v>157</v>
      </c>
      <c r="I119" s="24" t="s">
        <v>158</v>
      </c>
      <c r="J119" s="49">
        <v>590.2</v>
      </c>
      <c r="K119" s="49">
        <v>27</v>
      </c>
      <c r="L119" s="49"/>
    </row>
    <row r="120" spans="2:12" ht="15.75">
      <c r="B120" s="41"/>
      <c r="C120" s="42"/>
      <c r="D120" s="21">
        <v>116</v>
      </c>
      <c r="E120" s="43" t="s">
        <v>216</v>
      </c>
      <c r="F120" s="49"/>
      <c r="G120" s="26">
        <v>131</v>
      </c>
      <c r="H120" s="45" t="s">
        <v>157</v>
      </c>
      <c r="I120" s="24" t="s">
        <v>158</v>
      </c>
      <c r="J120" s="49">
        <v>566.5</v>
      </c>
      <c r="K120" s="49">
        <v>24</v>
      </c>
      <c r="L120" s="49"/>
    </row>
    <row r="121" spans="2:12" ht="15.75">
      <c r="B121" s="41"/>
      <c r="C121" s="42"/>
      <c r="D121" s="21">
        <v>117</v>
      </c>
      <c r="E121" s="43" t="s">
        <v>217</v>
      </c>
      <c r="F121" s="49"/>
      <c r="G121" s="26">
        <v>133</v>
      </c>
      <c r="H121" s="45" t="s">
        <v>157</v>
      </c>
      <c r="I121" s="24" t="s">
        <v>158</v>
      </c>
      <c r="J121" s="49">
        <v>588.4</v>
      </c>
      <c r="K121" s="49">
        <v>30</v>
      </c>
      <c r="L121" s="49"/>
    </row>
    <row r="122" spans="2:12" ht="15.75">
      <c r="B122" s="41"/>
      <c r="C122" s="42"/>
      <c r="D122" s="21">
        <v>118</v>
      </c>
      <c r="E122" s="43" t="s">
        <v>218</v>
      </c>
      <c r="F122" s="49"/>
      <c r="G122" s="26">
        <v>134</v>
      </c>
      <c r="H122" s="45" t="s">
        <v>157</v>
      </c>
      <c r="I122" s="24" t="s">
        <v>158</v>
      </c>
      <c r="J122" s="49">
        <v>585.9</v>
      </c>
      <c r="K122" s="49">
        <v>30</v>
      </c>
      <c r="L122" s="49"/>
    </row>
    <row r="123" spans="2:12" ht="15.75">
      <c r="B123" s="41"/>
      <c r="C123" s="42">
        <v>2015</v>
      </c>
      <c r="D123" s="21">
        <v>119</v>
      </c>
      <c r="E123" s="43" t="s">
        <v>219</v>
      </c>
      <c r="F123" s="49"/>
      <c r="G123" s="26">
        <v>136</v>
      </c>
      <c r="H123" s="45" t="s">
        <v>157</v>
      </c>
      <c r="I123" s="24" t="s">
        <v>158</v>
      </c>
      <c r="J123" s="49">
        <v>342.2</v>
      </c>
      <c r="K123" s="49">
        <v>15</v>
      </c>
      <c r="L123" s="49"/>
    </row>
    <row r="124" spans="2:12" ht="15.75">
      <c r="B124" s="41"/>
      <c r="C124" s="42"/>
      <c r="D124" s="21">
        <v>120</v>
      </c>
      <c r="E124" s="43" t="s">
        <v>220</v>
      </c>
      <c r="F124" s="49"/>
      <c r="G124" s="26">
        <v>137</v>
      </c>
      <c r="H124" s="45" t="s">
        <v>157</v>
      </c>
      <c r="I124" s="24" t="s">
        <v>158</v>
      </c>
      <c r="J124" s="49">
        <v>582.3</v>
      </c>
      <c r="K124" s="49">
        <v>22</v>
      </c>
      <c r="L124" s="49"/>
    </row>
    <row r="125" spans="2:12" ht="15.75">
      <c r="B125" s="27">
        <v>41949</v>
      </c>
      <c r="C125" s="52" t="s">
        <v>221</v>
      </c>
      <c r="D125" s="21">
        <v>121</v>
      </c>
      <c r="E125" s="43" t="s">
        <v>222</v>
      </c>
      <c r="F125" s="49"/>
      <c r="G125" s="26">
        <v>138</v>
      </c>
      <c r="H125" s="45" t="s">
        <v>157</v>
      </c>
      <c r="I125" s="24" t="s">
        <v>158</v>
      </c>
      <c r="J125" s="49">
        <v>576.1</v>
      </c>
      <c r="K125" s="49">
        <v>21</v>
      </c>
      <c r="L125" s="49"/>
    </row>
    <row r="126" spans="2:12" ht="15.75">
      <c r="B126" s="41"/>
      <c r="C126" s="41"/>
      <c r="D126" s="21">
        <v>122</v>
      </c>
      <c r="E126" s="43" t="s">
        <v>223</v>
      </c>
      <c r="F126" s="49"/>
      <c r="G126" s="26">
        <v>139</v>
      </c>
      <c r="H126" s="45" t="s">
        <v>157</v>
      </c>
      <c r="I126" s="24" t="s">
        <v>158</v>
      </c>
      <c r="J126" s="49">
        <v>589.9</v>
      </c>
      <c r="K126" s="49">
        <v>35</v>
      </c>
      <c r="L126" s="49"/>
    </row>
    <row r="127" spans="2:12" ht="15.75">
      <c r="B127" s="41"/>
      <c r="C127" s="41"/>
      <c r="D127" s="21">
        <v>123</v>
      </c>
      <c r="E127" s="43" t="s">
        <v>224</v>
      </c>
      <c r="F127" s="49"/>
      <c r="G127" s="26">
        <v>140</v>
      </c>
      <c r="H127" s="45" t="s">
        <v>157</v>
      </c>
      <c r="I127" s="24" t="s">
        <v>158</v>
      </c>
      <c r="J127" s="49">
        <v>352.3</v>
      </c>
      <c r="K127" s="49">
        <v>6</v>
      </c>
      <c r="L127" s="49"/>
    </row>
    <row r="128" spans="2:12" ht="15.75">
      <c r="B128" s="41"/>
      <c r="C128" s="41"/>
      <c r="D128" s="21">
        <v>124</v>
      </c>
      <c r="E128" s="43" t="s">
        <v>225</v>
      </c>
      <c r="F128" s="49"/>
      <c r="G128" s="26">
        <v>141</v>
      </c>
      <c r="H128" s="45" t="s">
        <v>157</v>
      </c>
      <c r="I128" s="24" t="s">
        <v>158</v>
      </c>
      <c r="J128" s="49">
        <v>331.4</v>
      </c>
      <c r="K128" s="49">
        <v>13</v>
      </c>
      <c r="L128" s="49"/>
    </row>
    <row r="129" spans="2:12" ht="15.75">
      <c r="B129" s="41"/>
      <c r="C129" s="41"/>
      <c r="D129" s="21">
        <v>125</v>
      </c>
      <c r="E129" s="43" t="s">
        <v>226</v>
      </c>
      <c r="F129" s="49"/>
      <c r="G129" s="26">
        <v>142</v>
      </c>
      <c r="H129" s="45" t="s">
        <v>157</v>
      </c>
      <c r="I129" s="24" t="s">
        <v>158</v>
      </c>
      <c r="J129" s="49">
        <v>331.4</v>
      </c>
      <c r="K129" s="49">
        <v>18</v>
      </c>
      <c r="L129" s="49"/>
    </row>
    <row r="130" spans="2:12" ht="15.75">
      <c r="B130" s="41"/>
      <c r="C130" s="41"/>
      <c r="D130" s="21">
        <v>126</v>
      </c>
      <c r="E130" s="43" t="s">
        <v>227</v>
      </c>
      <c r="F130" s="49"/>
      <c r="G130" s="26">
        <v>143</v>
      </c>
      <c r="H130" s="45" t="s">
        <v>157</v>
      </c>
      <c r="I130" s="24" t="s">
        <v>158</v>
      </c>
      <c r="J130" s="49">
        <v>341.1</v>
      </c>
      <c r="K130" s="49">
        <v>18</v>
      </c>
      <c r="L130" s="49"/>
    </row>
    <row r="131" spans="2:12" ht="15.75">
      <c r="B131" s="41"/>
      <c r="C131" s="41"/>
      <c r="D131" s="21">
        <v>127</v>
      </c>
      <c r="E131" s="43" t="s">
        <v>228</v>
      </c>
      <c r="F131" s="49"/>
      <c r="G131" s="26">
        <v>144</v>
      </c>
      <c r="H131" s="45" t="s">
        <v>157</v>
      </c>
      <c r="I131" s="24" t="s">
        <v>158</v>
      </c>
      <c r="J131" s="49">
        <v>565.9</v>
      </c>
      <c r="K131" s="49">
        <v>22</v>
      </c>
      <c r="L131" s="49"/>
    </row>
    <row r="132" spans="2:12" ht="15.75">
      <c r="B132" s="41"/>
      <c r="C132" s="41"/>
      <c r="D132" s="21">
        <v>128</v>
      </c>
      <c r="E132" s="43" t="s">
        <v>229</v>
      </c>
      <c r="F132" s="49"/>
      <c r="G132" s="26">
        <v>145</v>
      </c>
      <c r="H132" s="45" t="s">
        <v>157</v>
      </c>
      <c r="I132" s="24" t="s">
        <v>158</v>
      </c>
      <c r="J132" s="49">
        <v>579.1</v>
      </c>
      <c r="K132" s="49">
        <v>26</v>
      </c>
      <c r="L132" s="49"/>
    </row>
    <row r="133" spans="2:12" ht="15.75">
      <c r="B133" s="41"/>
      <c r="C133" s="42">
        <v>2016</v>
      </c>
      <c r="D133" s="21">
        <v>129</v>
      </c>
      <c r="E133" s="43" t="s">
        <v>230</v>
      </c>
      <c r="F133" s="49"/>
      <c r="G133" s="26">
        <v>146</v>
      </c>
      <c r="H133" s="45" t="s">
        <v>157</v>
      </c>
      <c r="I133" s="24" t="s">
        <v>158</v>
      </c>
      <c r="J133" s="49">
        <v>359.4</v>
      </c>
      <c r="K133" s="49">
        <v>10</v>
      </c>
      <c r="L133" s="49"/>
    </row>
    <row r="134" spans="2:12" ht="15.75">
      <c r="B134" s="41"/>
      <c r="C134" s="42">
        <v>2015</v>
      </c>
      <c r="D134" s="21">
        <v>130</v>
      </c>
      <c r="E134" s="43" t="s">
        <v>231</v>
      </c>
      <c r="F134" s="49"/>
      <c r="G134" s="26">
        <v>148</v>
      </c>
      <c r="H134" s="45" t="s">
        <v>157</v>
      </c>
      <c r="I134" s="24" t="s">
        <v>158</v>
      </c>
      <c r="J134" s="49">
        <v>350.7</v>
      </c>
      <c r="K134" s="49">
        <v>17</v>
      </c>
      <c r="L134" s="49"/>
    </row>
    <row r="135" spans="2:12" ht="15.75">
      <c r="B135" s="27">
        <v>44327</v>
      </c>
      <c r="C135" s="28" t="s">
        <v>83</v>
      </c>
      <c r="D135" s="21">
        <v>131</v>
      </c>
      <c r="E135" s="43" t="s">
        <v>232</v>
      </c>
      <c r="F135" s="49"/>
      <c r="G135" s="26">
        <v>149</v>
      </c>
      <c r="H135" s="45" t="s">
        <v>157</v>
      </c>
      <c r="I135" s="24" t="s">
        <v>158</v>
      </c>
      <c r="J135" s="49">
        <v>598.2</v>
      </c>
      <c r="K135" s="49">
        <v>30</v>
      </c>
      <c r="L135" s="49"/>
    </row>
    <row r="136" spans="2:12" ht="15.75">
      <c r="B136" s="41"/>
      <c r="C136" s="41"/>
      <c r="D136" s="21">
        <v>132</v>
      </c>
      <c r="E136" s="43" t="s">
        <v>233</v>
      </c>
      <c r="F136" s="49"/>
      <c r="G136" s="26">
        <v>151</v>
      </c>
      <c r="H136" s="45" t="s">
        <v>157</v>
      </c>
      <c r="I136" s="24" t="s">
        <v>158</v>
      </c>
      <c r="J136" s="49">
        <v>345.6</v>
      </c>
      <c r="K136" s="49">
        <v>26</v>
      </c>
      <c r="L136" s="49"/>
    </row>
    <row r="137" spans="2:12" ht="15.75">
      <c r="B137" s="41"/>
      <c r="C137" s="41"/>
      <c r="D137" s="21">
        <v>133</v>
      </c>
      <c r="E137" s="43" t="s">
        <v>234</v>
      </c>
      <c r="F137" s="49"/>
      <c r="G137" s="26">
        <v>152</v>
      </c>
      <c r="H137" s="45" t="s">
        <v>157</v>
      </c>
      <c r="I137" s="24" t="s">
        <v>158</v>
      </c>
      <c r="J137" s="49">
        <v>590.1</v>
      </c>
      <c r="K137" s="49">
        <v>26</v>
      </c>
      <c r="L137" s="49"/>
    </row>
    <row r="138" spans="2:12" ht="15.75">
      <c r="B138" s="27">
        <v>42822</v>
      </c>
      <c r="C138" s="28" t="s">
        <v>83</v>
      </c>
      <c r="D138" s="21">
        <v>134</v>
      </c>
      <c r="E138" s="53" t="s">
        <v>235</v>
      </c>
      <c r="F138" s="54" t="s">
        <v>84</v>
      </c>
      <c r="G138" s="55">
        <v>153</v>
      </c>
      <c r="H138" s="56" t="s">
        <v>157</v>
      </c>
      <c r="I138" s="34" t="s">
        <v>158</v>
      </c>
      <c r="J138" s="49">
        <v>348.7</v>
      </c>
      <c r="K138" s="49">
        <v>18</v>
      </c>
      <c r="L138" s="49"/>
    </row>
    <row r="139" spans="2:12" ht="15.75">
      <c r="B139" s="41"/>
      <c r="C139" s="41"/>
      <c r="D139" s="21">
        <v>135</v>
      </c>
      <c r="E139" s="43" t="s">
        <v>236</v>
      </c>
      <c r="F139" s="49"/>
      <c r="G139" s="26">
        <v>154</v>
      </c>
      <c r="H139" s="45" t="s">
        <v>157</v>
      </c>
      <c r="I139" s="24" t="s">
        <v>158</v>
      </c>
      <c r="J139" s="50">
        <v>594</v>
      </c>
      <c r="K139" s="49">
        <v>23</v>
      </c>
      <c r="L139" s="49"/>
    </row>
    <row r="140" spans="2:12" ht="15.75">
      <c r="B140" s="41"/>
      <c r="C140" s="41"/>
      <c r="D140" s="21">
        <v>136</v>
      </c>
      <c r="E140" s="43" t="s">
        <v>237</v>
      </c>
      <c r="F140" s="49"/>
      <c r="G140" s="26">
        <v>155</v>
      </c>
      <c r="H140" s="45" t="s">
        <v>157</v>
      </c>
      <c r="I140" s="24" t="s">
        <v>158</v>
      </c>
      <c r="J140" s="49">
        <v>596.1</v>
      </c>
      <c r="K140" s="49">
        <v>25</v>
      </c>
      <c r="L140" s="49"/>
    </row>
    <row r="141" spans="2:12" ht="15.75">
      <c r="B141" s="41"/>
      <c r="C141" s="41"/>
      <c r="D141" s="21">
        <v>137</v>
      </c>
      <c r="E141" s="43" t="s">
        <v>238</v>
      </c>
      <c r="F141" s="49"/>
      <c r="G141" s="26">
        <v>156</v>
      </c>
      <c r="H141" s="45" t="s">
        <v>157</v>
      </c>
      <c r="I141" s="24" t="s">
        <v>158</v>
      </c>
      <c r="J141" s="49">
        <v>593.5</v>
      </c>
      <c r="K141" s="49">
        <v>16</v>
      </c>
      <c r="L141" s="49"/>
    </row>
    <row r="142" spans="2:12" ht="15.75">
      <c r="B142" s="41"/>
      <c r="C142" s="41"/>
      <c r="D142" s="21">
        <v>138</v>
      </c>
      <c r="E142" s="43" t="s">
        <v>239</v>
      </c>
      <c r="F142" s="49"/>
      <c r="G142" s="26">
        <v>157</v>
      </c>
      <c r="H142" s="45" t="s">
        <v>157</v>
      </c>
      <c r="I142" s="24" t="s">
        <v>158</v>
      </c>
      <c r="J142" s="50">
        <v>591</v>
      </c>
      <c r="K142" s="49">
        <v>30</v>
      </c>
      <c r="L142" s="49"/>
    </row>
    <row r="143" spans="2:12" ht="15.75">
      <c r="B143" s="41"/>
      <c r="C143" s="41"/>
      <c r="D143" s="21">
        <v>139</v>
      </c>
      <c r="E143" s="43" t="s">
        <v>240</v>
      </c>
      <c r="F143" s="49"/>
      <c r="G143" s="26">
        <v>159</v>
      </c>
      <c r="H143" s="45" t="s">
        <v>157</v>
      </c>
      <c r="I143" s="24" t="s">
        <v>158</v>
      </c>
      <c r="J143" s="49">
        <v>492.1</v>
      </c>
      <c r="K143" s="49">
        <v>21</v>
      </c>
      <c r="L143" s="49"/>
    </row>
    <row r="144" spans="2:12" ht="15.75">
      <c r="B144" s="41"/>
      <c r="C144" s="41"/>
      <c r="D144" s="21">
        <v>140</v>
      </c>
      <c r="E144" s="43" t="s">
        <v>241</v>
      </c>
      <c r="F144" s="49"/>
      <c r="G144" s="26">
        <v>160</v>
      </c>
      <c r="H144" s="45" t="s">
        <v>157</v>
      </c>
      <c r="I144" s="24" t="s">
        <v>158</v>
      </c>
      <c r="J144" s="49">
        <v>345.4</v>
      </c>
      <c r="K144" s="49">
        <v>17</v>
      </c>
      <c r="L144" s="49"/>
    </row>
    <row r="145" spans="2:12" ht="15.75">
      <c r="B145" s="41"/>
      <c r="C145" s="41"/>
      <c r="D145" s="21">
        <v>141</v>
      </c>
      <c r="E145" s="43" t="s">
        <v>242</v>
      </c>
      <c r="F145" s="49"/>
      <c r="G145" s="26">
        <v>161</v>
      </c>
      <c r="H145" s="45" t="s">
        <v>157</v>
      </c>
      <c r="I145" s="24" t="s">
        <v>158</v>
      </c>
      <c r="J145" s="49">
        <v>589.6</v>
      </c>
      <c r="K145" s="49">
        <v>31</v>
      </c>
      <c r="L145" s="49"/>
    </row>
    <row r="146" spans="2:12" ht="15.75">
      <c r="B146" s="41"/>
      <c r="C146" s="41"/>
      <c r="D146" s="21">
        <v>142</v>
      </c>
      <c r="E146" s="43" t="s">
        <v>243</v>
      </c>
      <c r="F146" s="49"/>
      <c r="G146" s="26">
        <v>162</v>
      </c>
      <c r="H146" s="45" t="s">
        <v>157</v>
      </c>
      <c r="I146" s="24" t="s">
        <v>158</v>
      </c>
      <c r="J146" s="49">
        <v>630.8</v>
      </c>
      <c r="K146" s="49">
        <v>22</v>
      </c>
      <c r="L146" s="49"/>
    </row>
    <row r="147" spans="2:12" ht="15.75">
      <c r="B147" s="41"/>
      <c r="C147" s="41"/>
      <c r="D147" s="21">
        <v>143</v>
      </c>
      <c r="E147" s="43" t="s">
        <v>244</v>
      </c>
      <c r="F147" s="49"/>
      <c r="G147" s="26">
        <v>163</v>
      </c>
      <c r="H147" s="45" t="s">
        <v>157</v>
      </c>
      <c r="I147" s="24" t="s">
        <v>158</v>
      </c>
      <c r="J147" s="49">
        <v>584.7</v>
      </c>
      <c r="K147" s="49">
        <v>24</v>
      </c>
      <c r="L147" s="49"/>
    </row>
    <row r="148" spans="2:12" ht="15.75">
      <c r="B148" s="41"/>
      <c r="C148" s="41"/>
      <c r="D148" s="21">
        <v>144</v>
      </c>
      <c r="E148" s="43" t="s">
        <v>245</v>
      </c>
      <c r="F148" s="49"/>
      <c r="G148" s="26">
        <v>164</v>
      </c>
      <c r="H148" s="45" t="s">
        <v>157</v>
      </c>
      <c r="I148" s="24" t="s">
        <v>158</v>
      </c>
      <c r="J148" s="49">
        <v>336.9</v>
      </c>
      <c r="K148" s="49">
        <v>25</v>
      </c>
      <c r="L148" s="49"/>
    </row>
    <row r="149" spans="2:12" ht="15.75">
      <c r="B149" s="41"/>
      <c r="C149" s="41"/>
      <c r="D149" s="21">
        <v>145</v>
      </c>
      <c r="E149" s="43" t="s">
        <v>246</v>
      </c>
      <c r="F149" s="49"/>
      <c r="G149" s="26">
        <v>165</v>
      </c>
      <c r="H149" s="45" t="s">
        <v>157</v>
      </c>
      <c r="I149" s="24" t="s">
        <v>158</v>
      </c>
      <c r="J149" s="49">
        <v>590.4</v>
      </c>
      <c r="K149" s="49">
        <v>34</v>
      </c>
      <c r="L149" s="49"/>
    </row>
    <row r="150" spans="2:12" ht="15.75">
      <c r="B150" s="41"/>
      <c r="C150" s="41"/>
      <c r="D150" s="21">
        <v>146</v>
      </c>
      <c r="E150" s="43" t="s">
        <v>247</v>
      </c>
      <c r="F150" s="49"/>
      <c r="G150" s="26">
        <v>166</v>
      </c>
      <c r="H150" s="45" t="s">
        <v>157</v>
      </c>
      <c r="I150" s="24" t="s">
        <v>158</v>
      </c>
      <c r="J150" s="50">
        <v>341</v>
      </c>
      <c r="K150" s="49">
        <v>14</v>
      </c>
      <c r="L150" s="49"/>
    </row>
    <row r="151" spans="2:12" ht="15.75">
      <c r="B151" s="41"/>
      <c r="C151" s="41"/>
      <c r="D151" s="21">
        <v>147</v>
      </c>
      <c r="E151" s="43" t="s">
        <v>248</v>
      </c>
      <c r="F151" s="49"/>
      <c r="G151" s="26">
        <v>167</v>
      </c>
      <c r="H151" s="45" t="s">
        <v>157</v>
      </c>
      <c r="I151" s="24" t="s">
        <v>158</v>
      </c>
      <c r="J151" s="49">
        <v>596.5</v>
      </c>
      <c r="K151" s="49">
        <v>28</v>
      </c>
      <c r="L151" s="49"/>
    </row>
    <row r="152" spans="2:12" ht="15.75">
      <c r="B152" s="41"/>
      <c r="C152" s="41"/>
      <c r="D152" s="21">
        <v>148</v>
      </c>
      <c r="E152" s="43" t="s">
        <v>249</v>
      </c>
      <c r="F152" s="49"/>
      <c r="G152" s="26">
        <v>168</v>
      </c>
      <c r="H152" s="45" t="s">
        <v>157</v>
      </c>
      <c r="I152" s="24" t="s">
        <v>158</v>
      </c>
      <c r="J152" s="49">
        <v>334.7</v>
      </c>
      <c r="K152" s="49">
        <v>18</v>
      </c>
      <c r="L152" s="49"/>
    </row>
    <row r="153" spans="2:12" ht="15.75">
      <c r="B153" s="41"/>
      <c r="C153" s="41"/>
      <c r="D153" s="21">
        <v>149</v>
      </c>
      <c r="E153" s="43" t="s">
        <v>250</v>
      </c>
      <c r="F153" s="49"/>
      <c r="G153" s="26">
        <v>169</v>
      </c>
      <c r="H153" s="45" t="s">
        <v>157</v>
      </c>
      <c r="I153" s="24" t="s">
        <v>158</v>
      </c>
      <c r="J153" s="49">
        <v>586.9</v>
      </c>
      <c r="K153" s="49">
        <v>20</v>
      </c>
      <c r="L153" s="49"/>
    </row>
    <row r="154" spans="2:12" ht="14.25">
      <c r="B154" s="41"/>
      <c r="C154" s="41"/>
      <c r="D154" s="49"/>
      <c r="E154" s="49"/>
      <c r="F154" s="49"/>
      <c r="G154" s="57"/>
      <c r="H154" s="49"/>
      <c r="I154" s="49"/>
      <c r="J154" s="58">
        <f>SUM(J5:J153)</f>
        <v>103086.3</v>
      </c>
      <c r="K154" s="58">
        <f>SUM(K5:K153)</f>
        <v>4865</v>
      </c>
      <c r="L154" s="49"/>
    </row>
  </sheetData>
  <sheetProtection selectLockedCells="1" selectUnlockedCells="1"/>
  <printOptions/>
  <pageMargins left="0.5097222222222222" right="0.21180555555555555" top="0.27847222222222223" bottom="0.3854166666666667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2024-02-09T03:40:25Z</cp:lastPrinted>
  <dcterms:created xsi:type="dcterms:W3CDTF">2019-07-11T05:45:07Z</dcterms:created>
  <dcterms:modified xsi:type="dcterms:W3CDTF">2024-02-15T08:45:01Z</dcterms:modified>
  <cp:category/>
  <cp:version/>
  <cp:contentType/>
  <cp:contentStatus/>
  <cp:revision>60</cp:revision>
</cp:coreProperties>
</file>