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<sst xmlns="http://schemas.openxmlformats.org/spreadsheetml/2006/main" count="34" uniqueCount="28">
  <si>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</si>
  <si>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</si>
  <si>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Пансионат "Белый камень, дом 5</t>
  </si>
  <si>
    <t xml:space="preserve">площадь дома </t>
  </si>
  <si>
    <t>333,4 кв.м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</si>
  <si>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</si>
  <si>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</si>
  <si>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</si>
  <si>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</si>
  <si>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</si>
  <si>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</si>
  <si>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</si>
  <si>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</si>
  <si>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</si>
  <si>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</si>
  <si>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</si>
  <si>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Обращение с ТКО</t>
  </si>
  <si>
    <t xml:space="preserve">         ИТОГО 2023г. </t>
  </si>
  <si>
    <t>Виды жилищных и бытовых услуг</t>
  </si>
  <si>
    <t>Израсходовано</t>
  </si>
  <si>
    <t>2.   Жилищные услуги</t>
  </si>
  <si>
    <t>2.1. Содержание и текущий ремонт жилищного фонда</t>
  </si>
  <si>
    <t>2.3. Коммунальные услуги для общедомового обслуживания</t>
  </si>
  <si>
    <t>2.4. Управление эксплуатацией жилого фонда</t>
  </si>
  <si>
    <t>2.1.6. Взнос на Капитальный ремонт</t>
  </si>
  <si>
    <t>2.2.1. Антенна (кабельное телевидение)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</si>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</sst>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0" borderId="17" xfId="55" applyNumberFormat="1" applyBorder="1">
      <alignment/>
      <protection/>
    </xf>
    <xf numFmtId="165" fontId="1" fillId="2" borderId="0" xfId="55" applyNumberFormat="1" applyFill="1">
      <alignment/>
      <protection/>
    </xf>
    <xf numFmtId="164" fontId="19" fillId="0" borderId="10" xfId="55" applyFont="1" applyBorder="1">
      <alignment/>
      <protection/>
    </xf>
    <xf numFmtId="164" fontId="1" fillId="0" borderId="18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9" xfId="55" applyBorder="1">
      <alignment/>
      <protection/>
    </xf>
    <xf numFmtId="164" fontId="1" fillId="0" borderId="0" xfId="55" applyFont="1" applyBorder="1">
      <alignment/>
      <protection/>
    </xf>
    <xf numFmtId="164" fontId="19" fillId="0" borderId="20" xfId="55" applyFont="1" applyBorder="1">
      <alignment/>
      <protection/>
    </xf>
    <xf numFmtId="164" fontId="1" fillId="0" borderId="21" xfId="55" applyBorder="1">
      <alignment/>
      <protection/>
    </xf>
    <xf numFmtId="164" fontId="1" fillId="0" borderId="22" xfId="55" applyBorder="1">
      <alignment/>
      <protection/>
    </xf>
    <xf numFmtId="165" fontId="21" fillId="0" borderId="23" xfId="55" applyNumberFormat="1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1"/>
  <sheetViews>
    <sheetView tabSelected="1" workbookViewId="0" topLeftCell="A1">
      <selection activeCell="H32" sqref="H32"/>
    </sheetView>
  </sheetViews>
  <sheetFormatPr defaultColWidth="9.00390625" defaultRowHeight="12.75"/>
  <cols>
    <col min="1" max="1" width="4.25390625" style="0" customWidth="1"/>
    <col min="2" max="2" width="63.87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213220.85</v>
      </c>
      <c r="D8" s="13">
        <f>SUM(D9:D17)</f>
        <v>192331.92</v>
      </c>
      <c r="E8" s="1"/>
    </row>
    <row r="9" spans="2:5" ht="15">
      <c r="B9" s="14" t="s">
        <v>12</v>
      </c>
      <c r="C9" s="15">
        <f>13605.3+5296.61</f>
        <v>18901.91</v>
      </c>
      <c r="D9" s="15">
        <f>11182.66+3792.61</f>
        <v>14975.27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17975.96</v>
      </c>
      <c r="D11" s="19">
        <v>14368.34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28206.22</v>
      </c>
      <c r="D13" s="22">
        <v>23796.84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148136.76</v>
      </c>
      <c r="D15" s="22">
        <v>139191.47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C8+C32</f>
        <v>287870.47</v>
      </c>
      <c r="D19" s="22">
        <f>D8+D32+0.01</f>
        <v>262183.10000000003</v>
      </c>
      <c r="E19" s="26">
        <f>D19/C19*100</f>
        <v>91.07676101685597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.75">
      <c r="B25" s="36" t="s">
        <v>21</v>
      </c>
      <c r="C25" s="15">
        <f>38547.81+25698.54</f>
        <v>64246.35</v>
      </c>
      <c r="D25" s="15">
        <f>36183.44+24122.29</f>
        <v>60305.73</v>
      </c>
      <c r="E25" s="15">
        <f>C25+243.9</f>
        <v>64490.25</v>
      </c>
    </row>
    <row r="26" spans="2:5" ht="15">
      <c r="B26" s="36" t="s">
        <v>22</v>
      </c>
      <c r="C26" s="25">
        <f>346.2-1191.7</f>
        <v>-845.5</v>
      </c>
      <c r="D26" s="22">
        <f>325.44-1338.82</f>
        <v>-1013.3799999999999</v>
      </c>
      <c r="E26" s="15">
        <v>0</v>
      </c>
    </row>
    <row r="27" spans="2:5" ht="12.75">
      <c r="B27" s="27"/>
      <c r="C27" s="37"/>
      <c r="D27" s="17"/>
      <c r="E27" s="17"/>
    </row>
    <row r="28" spans="2:5" ht="15.75">
      <c r="B28" s="36" t="s">
        <v>23</v>
      </c>
      <c r="C28" s="25">
        <v>11248.77</v>
      </c>
      <c r="D28" s="22">
        <v>10558.82</v>
      </c>
      <c r="E28" s="15">
        <f>C28</f>
        <v>11248.77</v>
      </c>
    </row>
    <row r="29" spans="2:5" ht="12.75">
      <c r="B29" s="27"/>
      <c r="C29" s="37"/>
      <c r="D29" s="17"/>
      <c r="E29" s="29"/>
    </row>
    <row r="30" spans="2:5" ht="15" hidden="1">
      <c r="B30" s="36" t="s">
        <v>24</v>
      </c>
      <c r="C30" s="25">
        <v>0</v>
      </c>
      <c r="D30" s="22">
        <v>0</v>
      </c>
      <c r="E30" s="38">
        <v>0</v>
      </c>
    </row>
    <row r="31" spans="2:5" ht="12.75" hidden="1">
      <c r="B31" s="27"/>
      <c r="C31" s="37"/>
      <c r="D31" s="17"/>
      <c r="E31" s="39"/>
    </row>
    <row r="32" spans="2:5" ht="12.75">
      <c r="B32" s="35"/>
      <c r="C32" s="40">
        <f>SUM(C25:C31)</f>
        <v>74649.62</v>
      </c>
      <c r="D32" s="40">
        <f>SUM(D25:D30)</f>
        <v>69851.17</v>
      </c>
      <c r="E32" s="13">
        <f>SUM(E25:E28)</f>
        <v>75739.02</v>
      </c>
    </row>
    <row r="33" spans="2:5" ht="15" hidden="1">
      <c r="B33" s="36" t="s">
        <v>25</v>
      </c>
      <c r="C33" s="25">
        <v>0</v>
      </c>
      <c r="D33" s="22">
        <v>0</v>
      </c>
      <c r="E33" s="38">
        <v>0</v>
      </c>
    </row>
    <row r="34" spans="2:5" ht="12.75" hidden="1">
      <c r="B34" s="27"/>
      <c r="C34" s="28"/>
      <c r="D34" s="29"/>
      <c r="E34" s="39"/>
    </row>
    <row r="35" spans="2:5" ht="12.75">
      <c r="B35" s="30"/>
      <c r="C35" s="31"/>
      <c r="D35" s="31"/>
      <c r="E35" s="31"/>
    </row>
    <row r="36" spans="2:5" ht="15">
      <c r="B36" s="41" t="s">
        <v>26</v>
      </c>
      <c r="C36" s="42"/>
      <c r="D36" s="42"/>
      <c r="E36" s="43">
        <v>36671.28</v>
      </c>
    </row>
    <row r="37" spans="2:5" ht="12.75">
      <c r="B37" s="44"/>
      <c r="C37" s="45"/>
      <c r="D37" s="45"/>
      <c r="E37" s="34"/>
    </row>
    <row r="38" spans="2:5" ht="12.75">
      <c r="B38" s="46"/>
      <c r="C38" s="31"/>
      <c r="D38" s="31"/>
      <c r="E38" s="31"/>
    </row>
    <row r="39" spans="2:5" ht="15.75">
      <c r="B39" s="47"/>
      <c r="C39" s="48"/>
      <c r="D39" s="49"/>
      <c r="E39" s="50"/>
    </row>
    <row r="40" spans="2:5" ht="12.75">
      <c r="B40" s="2"/>
      <c r="C40" s="2"/>
      <c r="D40" s="2"/>
      <c r="E40" s="2"/>
    </row>
    <row r="41" spans="2:5" ht="12.75">
      <c r="B41" s="3" t="s">
        <v>27</v>
      </c>
      <c r="C41" s="2"/>
      <c r="D41" s="2"/>
      <c r="E41" s="2"/>
    </row>
  </sheetData>
  <sheetProtection selectLockedCells="1" selectUnlockedCells="1"/>
  <printOptions/>
  <pageMargins left="0.7479166666666667" right="0.7479166666666667" top="0.2902777777777778" bottom="0.3201388888888889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2022-03-15T08:50:04Z</cp:lastPrinted>
  <dcterms:created xsi:type="dcterms:W3CDTF">2014-07-25T10:38:59Z</dcterms:created>
  <dcterms:modified xsi:type="dcterms:W3CDTF">2024-02-13T09:07:38Z</dcterms:modified>
  <cp:category/>
  <cp:version/>
  <cp:contentType/>
  <cp:contentStatus/>
  <cp:revision>5</cp:revision>
</cp:coreProperties>
</file>