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<sst xmlns="http://schemas.openxmlformats.org/spreadsheetml/2006/main" count="47" uniqueCount="41">
  <si>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МУП "ПЖРТ"</t>
  </si>
  <si>
    <t xml:space="preserve">ОТЧЕТ о выполнениии договора управления многоквартирным домом по адресу: </t>
  </si>
  <si>
    <t>ул. Пугачева, дом 23</t>
  </si>
  <si>
    <t xml:space="preserve">площадь дома </t>
  </si>
  <si>
    <t>861,8 кв.м.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</si>
  <si>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</si>
  <si>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</si>
  <si>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</si>
  <si>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</si>
  <si>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</si>
  <si>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</si>
  <si>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</si>
  <si>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</si>
  <si>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</si>
  <si>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</si>
  <si>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</si>
  <si>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</si>
  <si>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2023г. </t>
  </si>
  <si>
    <t>Виды жилищных и бытовых услуг</t>
  </si>
  <si>
    <t>Израсходовано</t>
  </si>
  <si>
    <t>2.  Жилищные услуги</t>
  </si>
  <si>
    <t>2.1. Содержание и текущий ремонт жилищного фонда</t>
  </si>
  <si>
    <t>Ремонт и обслуживание внутридомового инженерного оборудования (системы отопления, холодного и горячего водоснабжения, водоотведения)</t>
  </si>
  <si>
    <t>Ремонт и обслуживание внутридомового инженерного оборудования (электрооборудования)</t>
  </si>
  <si>
    <t>Ремонт и обслуживание конструктивных элементов жилого дома</t>
  </si>
  <si>
    <t>Благоустройство и обеспечение санитарного состояния жилого здания и придомовой территории (уборка придомовой территории, вывоз и утилизация крупногабаритного мусора, проведение дератизационных работ, проверка качества воды)</t>
  </si>
  <si>
    <t>Техническое обслуживание приборов учета тепла</t>
  </si>
  <si>
    <t>Поверка теплосчетчика</t>
  </si>
  <si>
    <t>в том числе:</t>
  </si>
  <si>
    <t xml:space="preserve">Ремонт и обслуживание внутридомового инженерного оборудования.    Ремонт и обслуживание конструктивных элементов жилого дома </t>
  </si>
  <si>
    <t xml:space="preserve">Благоустройство и обеспечение санитарного состояния жилого здания и придомовой территории </t>
  </si>
  <si>
    <t>ТО узла учета тепловой энергии</t>
  </si>
  <si>
    <t>Проверка узла учета тепловой энергии</t>
  </si>
  <si>
    <t>Дератизация</t>
  </si>
  <si>
    <t>Демонтаж старой кровли и ремонт кровли над кв. 31 и 34</t>
  </si>
  <si>
    <t>Проведение аварийно-восстановительных работ</t>
  </si>
  <si>
    <t>2.2. Уборка лестничных клеток</t>
  </si>
  <si>
    <t>2.3. Коммунальные услуги для содержания общедомового имущества</t>
  </si>
  <si>
    <t>2.4.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</si>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</sst>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6" xfId="55" applyNumberFormat="1" applyBorder="1">
      <alignment/>
      <protection/>
    </xf>
    <xf numFmtId="164" fontId="22" fillId="0" borderId="17" xfId="55" applyFont="1" applyBorder="1" applyAlignment="1">
      <alignment horizontal="right" wrapText="1"/>
      <protection/>
    </xf>
    <xf numFmtId="165" fontId="1" fillId="2" borderId="18" xfId="55" applyNumberFormat="1" applyFill="1" applyBorder="1">
      <alignment/>
      <protection/>
    </xf>
    <xf numFmtId="165" fontId="1" fillId="2" borderId="17" xfId="55" applyNumberFormat="1" applyFill="1" applyBorder="1">
      <alignment/>
      <protection/>
    </xf>
    <xf numFmtId="165" fontId="1" fillId="0" borderId="19" xfId="55" applyNumberFormat="1" applyBorder="1">
      <alignment/>
      <protection/>
    </xf>
    <xf numFmtId="164" fontId="22" fillId="0" borderId="13" xfId="55" applyFont="1" applyBorder="1" applyAlignment="1">
      <alignment horizontal="right" wrapText="1"/>
      <protection/>
    </xf>
    <xf numFmtId="164" fontId="23" fillId="0" borderId="13" xfId="55" applyFont="1" applyBorder="1" applyAlignment="1">
      <alignment horizontal="center" wrapText="1"/>
      <protection/>
    </xf>
    <xf numFmtId="164" fontId="22" fillId="0" borderId="13" xfId="55" applyFont="1" applyBorder="1" applyAlignment="1">
      <alignment horizontal="left" wrapText="1"/>
      <protection/>
    </xf>
    <xf numFmtId="164" fontId="22" fillId="0" borderId="13" xfId="55" applyFont="1" applyBorder="1" applyAlignment="1">
      <alignment horizontal="left"/>
      <protection/>
    </xf>
    <xf numFmtId="165" fontId="21" fillId="0" borderId="20" xfId="55" applyNumberFormat="1" applyFont="1" applyBorder="1">
      <alignment/>
      <protection/>
    </xf>
    <xf numFmtId="165" fontId="1" fillId="2" borderId="0" xfId="55" applyNumberFormat="1" applyFill="1">
      <alignment/>
      <protection/>
    </xf>
    <xf numFmtId="164" fontId="19" fillId="0" borderId="18" xfId="55" applyFont="1" applyBorder="1">
      <alignment/>
      <protection/>
    </xf>
    <xf numFmtId="164" fontId="1" fillId="0" borderId="21" xfId="55" applyBorder="1">
      <alignment/>
      <protection/>
    </xf>
    <xf numFmtId="165" fontId="21" fillId="0" borderId="17" xfId="55" applyNumberFormat="1" applyFont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2.375" style="0" customWidth="1"/>
    <col min="2" max="2" width="64.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1" t="s">
        <v>4</v>
      </c>
      <c r="E3" s="2"/>
    </row>
    <row r="4" spans="2:5" ht="12.75">
      <c r="B4" s="6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7" t="s">
        <v>6</v>
      </c>
      <c r="C6" s="8" t="s">
        <v>7</v>
      </c>
      <c r="D6" s="8" t="s">
        <v>8</v>
      </c>
      <c r="E6" s="1" t="s">
        <v>9</v>
      </c>
    </row>
    <row r="7" spans="2:5" ht="12.75">
      <c r="B7" s="9"/>
      <c r="C7" s="10" t="s">
        <v>10</v>
      </c>
      <c r="D7" s="10" t="s">
        <v>10</v>
      </c>
      <c r="E7" s="1"/>
    </row>
    <row r="8" spans="2:5" ht="12.75">
      <c r="B8" s="11" t="s">
        <v>11</v>
      </c>
      <c r="C8" s="12">
        <f>SUM(C9:C17)</f>
        <v>0</v>
      </c>
      <c r="D8" s="12">
        <f>SUM(D9:D17)</f>
        <v>0</v>
      </c>
      <c r="E8" s="1"/>
    </row>
    <row r="9" spans="2:5" ht="15">
      <c r="B9" s="13" t="s">
        <v>12</v>
      </c>
      <c r="C9" s="14">
        <v>0</v>
      </c>
      <c r="D9" s="14">
        <v>0</v>
      </c>
      <c r="E9" s="1"/>
    </row>
    <row r="10" spans="2:5" ht="12.75">
      <c r="B10" s="15"/>
      <c r="C10" s="16"/>
      <c r="D10" s="16"/>
      <c r="E10" s="1"/>
    </row>
    <row r="11" spans="2:5" ht="15">
      <c r="B11" s="17" t="s">
        <v>13</v>
      </c>
      <c r="C11" s="18">
        <v>0</v>
      </c>
      <c r="D11" s="18">
        <v>0</v>
      </c>
      <c r="E11" s="1"/>
    </row>
    <row r="12" spans="2:5" ht="12.75">
      <c r="B12" s="19"/>
      <c r="C12" s="20"/>
      <c r="D12" s="20"/>
      <c r="E12" s="1"/>
    </row>
    <row r="13" spans="2:5" ht="15">
      <c r="B13" s="13" t="s">
        <v>14</v>
      </c>
      <c r="C13" s="21">
        <v>0</v>
      </c>
      <c r="D13" s="21">
        <v>0</v>
      </c>
      <c r="E13" s="1"/>
    </row>
    <row r="14" spans="2:5" ht="12.75">
      <c r="B14" s="15"/>
      <c r="C14" s="16"/>
      <c r="D14" s="16"/>
      <c r="E14" s="1"/>
    </row>
    <row r="15" spans="2:5" ht="15">
      <c r="B15" s="13" t="s">
        <v>15</v>
      </c>
      <c r="C15" s="21">
        <v>0</v>
      </c>
      <c r="D15" s="21">
        <v>0</v>
      </c>
      <c r="E15" s="1"/>
    </row>
    <row r="16" spans="2:5" ht="12.75">
      <c r="B16" s="19"/>
      <c r="C16" s="16"/>
      <c r="D16" s="16"/>
      <c r="E16" s="1"/>
    </row>
    <row r="17" spans="2:5" ht="15">
      <c r="B17" s="22" t="s">
        <v>16</v>
      </c>
      <c r="C17" s="21">
        <v>0</v>
      </c>
      <c r="D17" s="21">
        <v>0</v>
      </c>
      <c r="E17" s="1"/>
    </row>
    <row r="18" spans="2:5" ht="12.75">
      <c r="B18" s="15"/>
      <c r="C18" s="16"/>
      <c r="D18" s="16"/>
      <c r="E18" s="1"/>
    </row>
    <row r="19" spans="2:5" ht="15">
      <c r="B19" s="6" t="s">
        <v>17</v>
      </c>
      <c r="C19" s="23">
        <f>C8+C48</f>
        <v>250366.58</v>
      </c>
      <c r="D19" s="21">
        <f>D8+D48</f>
        <v>246567.9</v>
      </c>
      <c r="E19" s="24">
        <f>D19/C19*100</f>
        <v>98.48275276995835</v>
      </c>
    </row>
    <row r="20" spans="2:5" ht="12.75">
      <c r="B20" s="25"/>
      <c r="C20" s="26"/>
      <c r="D20" s="27"/>
      <c r="E20" s="1"/>
    </row>
    <row r="21" spans="2:5" ht="12.75">
      <c r="B21" s="28"/>
      <c r="C21" s="29"/>
      <c r="D21" s="30"/>
      <c r="E21" s="30"/>
    </row>
    <row r="22" spans="2:5" ht="12.75">
      <c r="B22" s="31" t="s">
        <v>18</v>
      </c>
      <c r="C22" s="8" t="s">
        <v>7</v>
      </c>
      <c r="D22" s="8" t="s">
        <v>8</v>
      </c>
      <c r="E22" s="8" t="s">
        <v>19</v>
      </c>
    </row>
    <row r="23" spans="2:5" ht="12.75">
      <c r="B23" s="32"/>
      <c r="C23" s="10" t="s">
        <v>10</v>
      </c>
      <c r="D23" s="10" t="s">
        <v>10</v>
      </c>
      <c r="E23" s="10" t="s">
        <v>10</v>
      </c>
    </row>
    <row r="24" spans="2:5" ht="12.75">
      <c r="B24" s="33" t="s">
        <v>20</v>
      </c>
      <c r="C24" s="12"/>
      <c r="D24" s="12"/>
      <c r="E24" s="12"/>
    </row>
    <row r="25" spans="2:5" ht="15">
      <c r="B25" s="34" t="s">
        <v>21</v>
      </c>
      <c r="C25" s="35">
        <f>99688.53+66459.02</f>
        <v>166147.55</v>
      </c>
      <c r="D25" s="14">
        <f>99160.29+66106.86</f>
        <v>165267.15</v>
      </c>
      <c r="E25" s="21">
        <f>SUM(E26:E40)</f>
        <v>166872.30599999998</v>
      </c>
    </row>
    <row r="26" spans="2:5" ht="12.75">
      <c r="B26" s="25"/>
      <c r="C26" s="36"/>
      <c r="D26" s="16"/>
      <c r="E26" s="37"/>
    </row>
    <row r="27" spans="2:5" ht="36" hidden="1">
      <c r="B27" s="38" t="s">
        <v>22</v>
      </c>
      <c r="C27" s="39"/>
      <c r="D27" s="40"/>
      <c r="E27" s="41"/>
    </row>
    <row r="28" spans="2:5" ht="24" hidden="1">
      <c r="B28" s="38" t="s">
        <v>23</v>
      </c>
      <c r="C28" s="39"/>
      <c r="D28" s="40"/>
      <c r="E28" s="41"/>
    </row>
    <row r="29" spans="2:5" ht="12.75" hidden="1">
      <c r="B29" s="38" t="s">
        <v>24</v>
      </c>
      <c r="C29" s="39"/>
      <c r="D29" s="40"/>
      <c r="E29" s="41"/>
    </row>
    <row r="30" spans="2:5" ht="48" hidden="1">
      <c r="B30" s="38" t="s">
        <v>25</v>
      </c>
      <c r="C30" s="39"/>
      <c r="D30" s="40"/>
      <c r="E30" s="41"/>
    </row>
    <row r="31" spans="2:5" ht="12.75" hidden="1">
      <c r="B31" s="42" t="s">
        <v>26</v>
      </c>
      <c r="C31" s="36"/>
      <c r="D31" s="16"/>
      <c r="E31" s="37"/>
    </row>
    <row r="32" spans="2:5" ht="12.75" hidden="1">
      <c r="B32" s="42" t="s">
        <v>27</v>
      </c>
      <c r="C32" s="36"/>
      <c r="D32" s="16"/>
      <c r="E32" s="37"/>
    </row>
    <row r="33" spans="2:5" ht="12.75">
      <c r="B33" s="43" t="s">
        <v>28</v>
      </c>
      <c r="C33" s="39"/>
      <c r="D33" s="40"/>
      <c r="E33" s="41"/>
    </row>
    <row r="34" spans="2:5" ht="27" customHeight="1">
      <c r="B34" s="44" t="s">
        <v>29</v>
      </c>
      <c r="C34" s="39"/>
      <c r="D34" s="40"/>
      <c r="E34" s="41">
        <f>34928.74+40000+1300+10000+800+4000</f>
        <v>91028.73999999999</v>
      </c>
    </row>
    <row r="35" spans="2:5" ht="24">
      <c r="B35" s="44" t="s">
        <v>30</v>
      </c>
      <c r="C35" s="39"/>
      <c r="D35" s="40"/>
      <c r="E35" s="41">
        <f>28501.03+40000</f>
        <v>68501.03</v>
      </c>
    </row>
    <row r="36" spans="2:5" ht="12.75" hidden="1">
      <c r="B36" s="44" t="s">
        <v>31</v>
      </c>
      <c r="C36" s="39"/>
      <c r="D36" s="40"/>
      <c r="E36" s="41"/>
    </row>
    <row r="37" spans="2:5" ht="12.75" hidden="1">
      <c r="B37" s="44" t="s">
        <v>32</v>
      </c>
      <c r="C37" s="39"/>
      <c r="D37" s="40"/>
      <c r="E37" s="41"/>
    </row>
    <row r="38" spans="2:5" ht="12.75" hidden="1">
      <c r="B38" s="44" t="s">
        <v>33</v>
      </c>
      <c r="C38" s="39"/>
      <c r="D38" s="40"/>
      <c r="E38" s="41"/>
    </row>
    <row r="39" spans="2:5" ht="12.75" hidden="1">
      <c r="B39" s="44" t="s">
        <v>34</v>
      </c>
      <c r="C39" s="39"/>
      <c r="D39" s="40"/>
      <c r="E39" s="41"/>
    </row>
    <row r="40" spans="2:5" ht="12.75">
      <c r="B40" s="45" t="s">
        <v>35</v>
      </c>
      <c r="C40" s="39"/>
      <c r="D40" s="40"/>
      <c r="E40" s="41">
        <f>861.8*0.71*12</f>
        <v>7342.535999999999</v>
      </c>
    </row>
    <row r="41" spans="2:5" ht="15">
      <c r="B41" s="34" t="s">
        <v>36</v>
      </c>
      <c r="C41" s="23">
        <v>24491.61</v>
      </c>
      <c r="D41" s="21">
        <v>24361.83</v>
      </c>
      <c r="E41" s="46">
        <f>C41</f>
        <v>24491.61</v>
      </c>
    </row>
    <row r="42" spans="2:5" ht="12.75">
      <c r="B42" s="25"/>
      <c r="C42" s="36"/>
      <c r="D42" s="16"/>
      <c r="E42" s="37"/>
    </row>
    <row r="43" spans="2:5" ht="15">
      <c r="B43" s="34" t="s">
        <v>37</v>
      </c>
      <c r="C43" s="23">
        <f>9573.02+3607.6+1577.48+12792.77+3160.03</f>
        <v>30710.9</v>
      </c>
      <c r="D43" s="21">
        <f>9548.01+3552.11+1552.47+12741.68+681.9</f>
        <v>28076.170000000002</v>
      </c>
      <c r="E43" s="21">
        <f>C43</f>
        <v>30710.9</v>
      </c>
    </row>
    <row r="44" spans="2:5" ht="12.75">
      <c r="B44" s="25"/>
      <c r="C44" s="36"/>
      <c r="D44" s="16"/>
      <c r="E44" s="16"/>
    </row>
    <row r="45" spans="2:5" ht="15">
      <c r="B45" s="34" t="s">
        <v>38</v>
      </c>
      <c r="C45" s="23">
        <v>29016.52</v>
      </c>
      <c r="D45" s="21">
        <v>28862.76</v>
      </c>
      <c r="E45" s="21">
        <f>C45</f>
        <v>29016.52</v>
      </c>
    </row>
    <row r="46" spans="2:5" ht="12.75">
      <c r="B46" s="25"/>
      <c r="C46" s="36"/>
      <c r="D46" s="16"/>
      <c r="E46" s="16"/>
    </row>
    <row r="47" spans="2:5" ht="12.75">
      <c r="B47" s="25"/>
      <c r="C47" s="36"/>
      <c r="D47" s="16"/>
      <c r="E47" s="37"/>
    </row>
    <row r="48" spans="2:5" ht="12.75">
      <c r="B48" s="33"/>
      <c r="C48" s="47">
        <f>SUM(C25:C46)</f>
        <v>250366.58</v>
      </c>
      <c r="D48" s="47">
        <f>SUM(D25:D46)-0.01</f>
        <v>246567.9</v>
      </c>
      <c r="E48" s="41">
        <f>E25+E41+E43+E45</f>
        <v>251091.33599999995</v>
      </c>
    </row>
    <row r="49" spans="2:5" ht="15">
      <c r="B49" s="48" t="s">
        <v>39</v>
      </c>
      <c r="C49" s="49"/>
      <c r="D49" s="49"/>
      <c r="E49" s="50">
        <v>24551.51</v>
      </c>
    </row>
    <row r="50" spans="2:5" ht="12.75">
      <c r="B50" s="2"/>
      <c r="C50" s="2"/>
      <c r="D50" s="2"/>
      <c r="E50" s="2"/>
    </row>
    <row r="51" spans="2:5" ht="12.75">
      <c r="B51" s="3" t="s">
        <v>40</v>
      </c>
      <c r="C51" s="2"/>
      <c r="D51" s="2"/>
      <c r="E51" s="2"/>
    </row>
  </sheetData>
  <sheetProtection selectLockedCells="1" selectUnlockedCells="1"/>
  <printOptions/>
  <pageMargins left="0.75" right="0.75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2022-03-15T06:30:52Z</cp:lastPrinted>
  <dcterms:created xsi:type="dcterms:W3CDTF">2014-07-25T10:38:59Z</dcterms:created>
  <dcterms:modified xsi:type="dcterms:W3CDTF">2024-02-13T09:43:21Z</dcterms:modified>
  <cp:category/>
  <cp:version/>
  <cp:contentType/>
  <cp:contentStatus/>
  <cp:revision>5</cp:revision>
</cp:coreProperties>
</file>